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codeName="ThisWorkbook" defaultThemeVersion="166925"/>
  <mc:AlternateContent xmlns:mc="http://schemas.openxmlformats.org/markup-compatibility/2006">
    <mc:Choice Requires="x15">
      <x15ac:absPath xmlns:x15ac="http://schemas.microsoft.com/office/spreadsheetml/2010/11/ac" url="C:\Users\GroboljsekM\Documents\202108 PCL\Dunajska cesta\RD\vprašanja ponudnikov na JN objavljeno 31. 1. 2022\"/>
    </mc:Choice>
  </mc:AlternateContent>
  <xr:revisionPtr revIDLastSave="0" documentId="13_ncr:1_{74DEC502-76D8-49BA-B391-63199E2DC546}" xr6:coauthVersionLast="36" xr6:coauthVersionMax="46" xr10:uidLastSave="{00000000-0000-0000-0000-000000000000}"/>
  <bookViews>
    <workbookView xWindow="0" yWindow="0" windowWidth="17256" windowHeight="6252" activeTab="1" xr2:uid="{B86797DC-B30C-4D36-A48E-A1A1DBAE586A}"/>
  </bookViews>
  <sheets>
    <sheet name="Rekapitulacija" sheetId="23" r:id="rId1"/>
    <sheet name="Popis" sheetId="2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23" l="1"/>
  <c r="H35" i="22"/>
  <c r="H204" i="22" l="1"/>
  <c r="H180" i="22"/>
  <c r="H113" i="22"/>
  <c r="H66" i="22"/>
  <c r="H234" i="22"/>
  <c r="H224" i="22"/>
  <c r="H211" i="22"/>
  <c r="H210" i="22"/>
  <c r="H188" i="22"/>
  <c r="H186" i="22"/>
  <c r="H120" i="22"/>
  <c r="H122" i="22"/>
  <c r="H121" i="22"/>
  <c r="H99" i="22"/>
  <c r="H98" i="22"/>
  <c r="H90" i="22"/>
  <c r="H89" i="22"/>
  <c r="H77" i="22"/>
  <c r="H78" i="22"/>
  <c r="H57" i="22"/>
  <c r="H56" i="22"/>
  <c r="H42" i="22"/>
  <c r="H41" i="22"/>
  <c r="H87" i="22"/>
  <c r="H80" i="22"/>
  <c r="H55" i="22"/>
  <c r="H225" i="22"/>
  <c r="H232" i="22"/>
  <c r="H209" i="22"/>
  <c r="H185" i="22"/>
  <c r="H119" i="22"/>
  <c r="H100" i="22"/>
  <c r="H91" i="22"/>
  <c r="H79" i="22"/>
  <c r="H54" i="22"/>
  <c r="C42" i="23" l="1"/>
  <c r="H1660" i="22" l="1"/>
  <c r="H1659" i="22"/>
  <c r="H1658" i="22"/>
  <c r="H1657" i="22"/>
  <c r="H1656" i="22"/>
  <c r="H1655" i="22"/>
  <c r="H1654" i="22"/>
  <c r="H1653" i="22"/>
  <c r="H1652" i="22"/>
  <c r="H1651" i="22"/>
  <c r="H1650" i="22"/>
  <c r="H1649" i="22"/>
  <c r="H1648" i="22"/>
  <c r="H1647" i="22"/>
  <c r="H1646" i="22"/>
  <c r="H1645" i="22"/>
  <c r="H1640" i="22"/>
  <c r="H1639" i="22"/>
  <c r="H1638" i="22"/>
  <c r="H1637" i="22"/>
  <c r="H1636" i="22"/>
  <c r="H1635" i="22"/>
  <c r="H1634" i="22"/>
  <c r="H1633" i="22"/>
  <c r="H1632" i="22"/>
  <c r="H1631" i="22"/>
  <c r="H1630" i="22"/>
  <c r="H1629" i="22"/>
  <c r="H1628" i="22"/>
  <c r="H1627" i="22"/>
  <c r="H1621" i="22"/>
  <c r="H1620" i="22"/>
  <c r="H1619" i="22"/>
  <c r="H1618" i="22"/>
  <c r="H1617" i="22"/>
  <c r="H1616" i="22"/>
  <c r="H1615" i="22"/>
  <c r="H1614" i="22"/>
  <c r="H1613" i="22"/>
  <c r="H1612" i="22"/>
  <c r="H1611" i="22"/>
  <c r="H1606" i="22"/>
  <c r="H1605" i="22"/>
  <c r="H1604" i="22"/>
  <c r="H1603" i="22"/>
  <c r="H1602" i="22"/>
  <c r="H1601" i="22"/>
  <c r="H1600" i="22"/>
  <c r="H1599" i="22"/>
  <c r="H1598" i="22"/>
  <c r="H1597" i="22"/>
  <c r="H1596" i="22"/>
  <c r="H1595" i="22"/>
  <c r="H1594" i="22"/>
  <c r="H1588" i="22"/>
  <c r="H1587" i="22"/>
  <c r="H1586" i="22"/>
  <c r="H1580" i="22"/>
  <c r="H1579" i="22"/>
  <c r="H1578" i="22"/>
  <c r="H1577" i="22"/>
  <c r="H1576" i="22"/>
  <c r="H1575" i="22"/>
  <c r="H1574" i="22"/>
  <c r="H1569" i="22"/>
  <c r="H1568" i="22"/>
  <c r="H1567" i="22"/>
  <c r="H1566" i="22"/>
  <c r="H1565" i="22"/>
  <c r="H1564" i="22"/>
  <c r="H1563" i="22"/>
  <c r="H1562" i="22"/>
  <c r="H1557" i="22"/>
  <c r="H1556" i="22"/>
  <c r="H1555" i="22"/>
  <c r="H1554" i="22"/>
  <c r="H1553" i="22"/>
  <c r="H1552" i="22"/>
  <c r="H1551" i="22"/>
  <c r="H1550" i="22"/>
  <c r="H1549" i="22"/>
  <c r="H1543" i="22"/>
  <c r="H1542" i="22"/>
  <c r="H1541" i="22"/>
  <c r="H1540" i="22"/>
  <c r="H1539" i="22"/>
  <c r="H1538" i="22"/>
  <c r="H1537" i="22"/>
  <c r="H1536" i="22"/>
  <c r="H1535" i="22"/>
  <c r="H1534" i="22"/>
  <c r="H1533" i="22"/>
  <c r="H1528" i="22"/>
  <c r="H1527" i="22"/>
  <c r="H1522" i="22"/>
  <c r="H1521" i="22"/>
  <c r="H1520" i="22"/>
  <c r="H1519" i="22"/>
  <c r="H1518" i="22"/>
  <c r="H1517" i="22"/>
  <c r="H1516" i="22"/>
  <c r="H1515" i="22"/>
  <c r="H1514" i="22"/>
  <c r="H1513" i="22"/>
  <c r="H1512" i="22"/>
  <c r="H1511" i="22"/>
  <c r="H1510" i="22"/>
  <c r="H1509" i="22"/>
  <c r="H1508" i="22"/>
  <c r="H1503" i="22"/>
  <c r="H1502" i="22"/>
  <c r="H1501" i="22"/>
  <c r="H1500" i="22"/>
  <c r="H1499" i="22"/>
  <c r="H1498" i="22"/>
  <c r="H1497" i="22"/>
  <c r="H1496" i="22"/>
  <c r="H1495" i="22"/>
  <c r="H1494" i="22"/>
  <c r="H1493" i="22"/>
  <c r="H1492" i="22"/>
  <c r="H1491" i="22"/>
  <c r="H1490" i="22"/>
  <c r="H1489" i="22"/>
  <c r="H1488" i="22"/>
  <c r="H1487" i="22"/>
  <c r="H1486" i="22"/>
  <c r="H1485" i="22"/>
  <c r="H1484" i="22"/>
  <c r="H1483" i="22"/>
  <c r="H1482" i="22"/>
  <c r="H1481" i="22"/>
  <c r="H1480" i="22"/>
  <c r="H1479" i="22"/>
  <c r="H1478" i="22"/>
  <c r="H1477" i="22"/>
  <c r="H1476" i="22"/>
  <c r="H1475" i="22"/>
  <c r="H1474" i="22"/>
  <c r="H1467" i="22"/>
  <c r="H1466" i="22"/>
  <c r="H1465" i="22"/>
  <c r="H1464" i="22"/>
  <c r="H1463" i="22"/>
  <c r="H1462" i="22"/>
  <c r="H1457" i="22"/>
  <c r="H1456" i="22"/>
  <c r="H1455" i="22"/>
  <c r="H1454" i="22"/>
  <c r="H1453" i="22"/>
  <c r="H1452" i="22"/>
  <c r="H1451" i="22"/>
  <c r="H1450" i="22"/>
  <c r="H1449" i="22"/>
  <c r="H1448" i="22"/>
  <c r="H1447" i="22"/>
  <c r="H1446" i="22"/>
  <c r="H1441" i="22"/>
  <c r="H1440" i="22"/>
  <c r="H1439" i="22"/>
  <c r="H1438" i="22"/>
  <c r="H1437" i="22"/>
  <c r="H1436" i="22"/>
  <c r="H1435" i="22"/>
  <c r="H1434" i="22"/>
  <c r="H1433" i="22"/>
  <c r="H1432" i="22"/>
  <c r="H1431" i="22"/>
  <c r="H1430" i="22"/>
  <c r="H1429" i="22"/>
  <c r="H1428" i="22"/>
  <c r="H1427" i="22"/>
  <c r="H1426" i="22"/>
  <c r="H1425" i="22"/>
  <c r="H1420" i="22"/>
  <c r="H1419" i="22"/>
  <c r="H1418" i="22"/>
  <c r="H1417" i="22"/>
  <c r="H1416" i="22"/>
  <c r="H1415" i="22"/>
  <c r="H1414" i="22"/>
  <c r="H1413" i="22"/>
  <c r="H1412" i="22"/>
  <c r="H1411" i="22"/>
  <c r="H1404" i="22"/>
  <c r="H1403" i="22"/>
  <c r="H1402" i="22"/>
  <c r="H1401" i="22"/>
  <c r="H1400" i="22"/>
  <c r="H1399" i="22"/>
  <c r="H1398" i="22"/>
  <c r="H1397" i="22"/>
  <c r="H1396" i="22"/>
  <c r="H1395" i="22"/>
  <c r="H1390" i="22"/>
  <c r="H1389" i="22"/>
  <c r="H1388" i="22"/>
  <c r="H1387" i="22"/>
  <c r="H1386" i="22"/>
  <c r="H1385" i="22"/>
  <c r="H1384" i="22"/>
  <c r="H1383" i="22"/>
  <c r="H1382" i="22"/>
  <c r="H1381" i="22"/>
  <c r="H1380" i="22"/>
  <c r="H1379" i="22"/>
  <c r="H1378" i="22"/>
  <c r="H1377" i="22"/>
  <c r="H1376" i="22"/>
  <c r="H1375" i="22"/>
  <c r="H1374" i="22"/>
  <c r="H1373" i="22"/>
  <c r="H1372" i="22"/>
  <c r="H1371" i="22"/>
  <c r="H1370" i="22"/>
  <c r="H1369" i="22"/>
  <c r="H1368" i="22"/>
  <c r="H1367" i="22"/>
  <c r="H1366" i="22"/>
  <c r="H1365" i="22"/>
  <c r="H1364" i="22"/>
  <c r="H1363" i="22"/>
  <c r="H1362" i="22"/>
  <c r="H1361" i="22"/>
  <c r="H1360" i="22"/>
  <c r="H1359" i="22"/>
  <c r="H1358" i="22"/>
  <c r="H1357" i="22"/>
  <c r="H1356" i="22"/>
  <c r="H1355" i="22"/>
  <c r="H1354" i="22"/>
  <c r="H1353" i="22"/>
  <c r="H1352" i="22"/>
  <c r="H1351" i="22"/>
  <c r="H1350" i="22"/>
  <c r="H1349" i="22"/>
  <c r="H1348" i="22"/>
  <c r="H1347" i="22"/>
  <c r="H1346" i="22"/>
  <c r="H1345" i="22"/>
  <c r="H1344" i="22"/>
  <c r="H1343" i="22"/>
  <c r="H1342" i="22"/>
  <c r="H1341" i="22"/>
  <c r="H1340" i="22"/>
  <c r="H1339" i="22"/>
  <c r="H1338" i="22"/>
  <c r="H1337" i="22"/>
  <c r="H1336" i="22"/>
  <c r="H1335" i="22"/>
  <c r="H1334" i="22"/>
  <c r="H1333" i="22"/>
  <c r="H1332" i="22"/>
  <c r="H1331" i="22"/>
  <c r="H1330" i="22"/>
  <c r="H1329" i="22"/>
  <c r="H1328" i="22"/>
  <c r="H1327" i="22"/>
  <c r="H1326" i="22"/>
  <c r="H1325" i="22"/>
  <c r="H1324" i="22"/>
  <c r="H1323" i="22"/>
  <c r="H1322" i="22"/>
  <c r="H1321" i="22"/>
  <c r="H1320" i="22"/>
  <c r="H1319" i="22"/>
  <c r="H1318" i="22"/>
  <c r="H1317" i="22"/>
  <c r="H1316" i="22"/>
  <c r="H1315" i="22"/>
  <c r="H1314" i="22"/>
  <c r="H1313" i="22"/>
  <c r="H1312" i="22"/>
  <c r="H1311" i="22"/>
  <c r="H1310" i="22"/>
  <c r="H1309" i="22"/>
  <c r="H1308" i="22"/>
  <c r="H1307" i="22"/>
  <c r="H1306" i="22"/>
  <c r="H1305" i="22"/>
  <c r="H1304" i="22"/>
  <c r="H1303" i="22"/>
  <c r="H1302" i="22"/>
  <c r="H1301" i="22"/>
  <c r="H1300" i="22"/>
  <c r="H1299" i="22"/>
  <c r="H1298" i="22"/>
  <c r="H1297" i="22"/>
  <c r="H1296" i="22"/>
  <c r="H1295" i="22"/>
  <c r="H1294" i="22"/>
  <c r="H1293" i="22"/>
  <c r="H1292" i="22"/>
  <c r="H1291" i="22"/>
  <c r="H1290" i="22"/>
  <c r="H1289" i="22"/>
  <c r="H1288" i="22"/>
  <c r="H1287" i="22"/>
  <c r="H1286" i="22"/>
  <c r="H1285" i="22"/>
  <c r="H1284" i="22"/>
  <c r="H1283" i="22"/>
  <c r="H1282" i="22"/>
  <c r="H1281" i="22"/>
  <c r="H1280" i="22"/>
  <c r="H1279" i="22"/>
  <c r="H1278" i="22"/>
  <c r="H1277" i="22"/>
  <c r="H1276" i="22"/>
  <c r="H1275" i="22"/>
  <c r="H1274" i="22"/>
  <c r="H1273" i="22"/>
  <c r="H1272" i="22"/>
  <c r="H1271" i="22"/>
  <c r="H1270" i="22"/>
  <c r="H1269" i="22"/>
  <c r="H1268" i="22"/>
  <c r="H1267" i="22"/>
  <c r="H1266" i="22"/>
  <c r="H1265" i="22"/>
  <c r="H1264" i="22"/>
  <c r="H1263" i="22"/>
  <c r="H1262" i="22"/>
  <c r="H1261" i="22"/>
  <c r="H1260" i="22"/>
  <c r="H1259" i="22"/>
  <c r="H1258" i="22"/>
  <c r="H1257" i="22"/>
  <c r="H1256" i="22"/>
  <c r="H1255" i="22"/>
  <c r="H1254" i="22"/>
  <c r="H1253" i="22"/>
  <c r="H1252" i="22"/>
  <c r="H1251" i="22"/>
  <c r="H1250" i="22"/>
  <c r="H1249" i="22"/>
  <c r="H1248" i="22"/>
  <c r="H1247" i="22"/>
  <c r="H1246" i="22"/>
  <c r="H1245" i="22"/>
  <c r="H1244" i="22"/>
  <c r="H1243" i="22"/>
  <c r="H1242" i="22"/>
  <c r="H1241" i="22"/>
  <c r="H1240" i="22"/>
  <c r="H1239" i="22"/>
  <c r="H1238" i="22"/>
  <c r="H1237" i="22"/>
  <c r="H1236" i="22"/>
  <c r="H1235" i="22"/>
  <c r="H1234" i="22"/>
  <c r="H1233" i="22"/>
  <c r="H1232" i="22"/>
  <c r="H1231" i="22"/>
  <c r="H1230" i="22"/>
  <c r="H1225" i="22"/>
  <c r="H1224" i="22"/>
  <c r="H1223" i="22"/>
  <c r="H1222" i="22"/>
  <c r="H1221" i="22"/>
  <c r="H1220" i="22"/>
  <c r="H1219" i="22"/>
  <c r="H1218" i="22"/>
  <c r="H1217" i="22"/>
  <c r="H1216" i="22"/>
  <c r="H1215" i="22"/>
  <c r="H1214" i="22"/>
  <c r="H1213" i="22"/>
  <c r="H1212" i="22"/>
  <c r="H1211" i="22"/>
  <c r="H1210" i="22"/>
  <c r="H1209" i="22"/>
  <c r="H1208" i="22"/>
  <c r="H1207" i="22"/>
  <c r="H1206" i="22"/>
  <c r="H1205" i="22"/>
  <c r="H1204" i="22"/>
  <c r="H1203" i="22"/>
  <c r="H1202" i="22"/>
  <c r="H1201" i="22"/>
  <c r="H1200" i="22"/>
  <c r="H1199" i="22"/>
  <c r="H1198" i="22"/>
  <c r="H1197" i="22"/>
  <c r="H1196" i="22"/>
  <c r="H1195" i="22"/>
  <c r="H1194" i="22"/>
  <c r="H1193" i="22"/>
  <c r="H1192" i="22"/>
  <c r="H1191" i="22"/>
  <c r="H1190" i="22"/>
  <c r="H1189" i="22"/>
  <c r="H1188" i="22"/>
  <c r="H1187" i="22"/>
  <c r="H1186" i="22"/>
  <c r="H1185" i="22"/>
  <c r="H1184" i="22"/>
  <c r="H1183" i="22"/>
  <c r="H1182" i="22"/>
  <c r="H1181" i="22"/>
  <c r="H1180" i="22"/>
  <c r="H1179" i="22"/>
  <c r="H1178" i="22"/>
  <c r="H1177" i="22"/>
  <c r="H1176" i="22"/>
  <c r="H1175" i="22"/>
  <c r="H1174" i="22"/>
  <c r="H1173" i="22"/>
  <c r="H1172" i="22"/>
  <c r="H1171" i="22"/>
  <c r="H1170" i="22"/>
  <c r="H1169" i="22"/>
  <c r="H1168" i="22"/>
  <c r="H1167" i="22"/>
  <c r="H1166" i="22"/>
  <c r="H1165" i="22"/>
  <c r="H1164" i="22"/>
  <c r="H1163" i="22"/>
  <c r="H1162" i="22"/>
  <c r="H1161" i="22"/>
  <c r="H1160" i="22"/>
  <c r="H1159" i="22"/>
  <c r="H1158" i="22"/>
  <c r="H1157" i="22"/>
  <c r="H1156" i="22"/>
  <c r="H1155" i="22"/>
  <c r="H1154" i="22"/>
  <c r="H1153" i="22"/>
  <c r="H1152" i="22"/>
  <c r="H1151" i="22"/>
  <c r="H1150" i="22"/>
  <c r="H1149" i="22"/>
  <c r="H1148" i="22"/>
  <c r="H1147" i="22"/>
  <c r="H1146" i="22"/>
  <c r="H1145" i="22"/>
  <c r="H1144" i="22"/>
  <c r="H1143" i="22"/>
  <c r="H1142" i="22"/>
  <c r="H1141" i="22"/>
  <c r="H1140" i="22"/>
  <c r="H1139" i="22"/>
  <c r="H1138" i="22"/>
  <c r="H1137" i="22"/>
  <c r="H1136" i="22"/>
  <c r="H1135" i="22"/>
  <c r="H1134" i="22"/>
  <c r="H1133" i="22"/>
  <c r="H1132" i="22"/>
  <c r="H1131" i="22"/>
  <c r="H1130" i="22"/>
  <c r="H1129" i="22"/>
  <c r="H1128" i="22"/>
  <c r="H1127" i="22"/>
  <c r="H1126" i="22"/>
  <c r="H1125" i="22"/>
  <c r="H1124" i="22"/>
  <c r="H1123" i="22"/>
  <c r="H1122" i="22"/>
  <c r="H1121" i="22"/>
  <c r="H1120" i="22"/>
  <c r="H1119" i="22"/>
  <c r="H1118" i="22"/>
  <c r="H1117" i="22"/>
  <c r="H1116" i="22"/>
  <c r="H1115" i="22"/>
  <c r="H1114" i="22"/>
  <c r="H1113" i="22"/>
  <c r="H1112" i="22"/>
  <c r="H1111" i="22"/>
  <c r="H1110" i="22"/>
  <c r="H1109" i="22"/>
  <c r="H1108" i="22"/>
  <c r="H1107" i="22"/>
  <c r="H1106" i="22"/>
  <c r="H1105" i="22"/>
  <c r="H1104" i="22"/>
  <c r="H1103" i="22"/>
  <c r="H1102" i="22"/>
  <c r="H1101" i="22"/>
  <c r="H1100" i="22"/>
  <c r="H1099" i="22"/>
  <c r="H1098" i="22"/>
  <c r="H1097" i="22"/>
  <c r="H1096" i="22"/>
  <c r="H1095" i="22"/>
  <c r="H1094" i="22"/>
  <c r="H1093" i="22"/>
  <c r="H1092" i="22"/>
  <c r="H1091" i="22"/>
  <c r="H1090" i="22"/>
  <c r="H1089" i="22"/>
  <c r="H1088" i="22"/>
  <c r="H1087" i="22"/>
  <c r="H1086" i="22"/>
  <c r="H1085" i="22"/>
  <c r="H1084" i="22"/>
  <c r="H1083" i="22"/>
  <c r="H1082" i="22"/>
  <c r="H1081" i="22"/>
  <c r="H1080" i="22"/>
  <c r="H1079" i="22"/>
  <c r="H1078" i="22"/>
  <c r="H1077" i="22"/>
  <c r="H1076" i="22"/>
  <c r="H1075" i="22"/>
  <c r="H1074" i="22"/>
  <c r="H1073" i="22"/>
  <c r="H1072" i="22"/>
  <c r="H1071" i="22"/>
  <c r="H1070" i="22"/>
  <c r="H1069" i="22"/>
  <c r="H1068" i="22"/>
  <c r="H1067" i="22"/>
  <c r="H1066" i="22"/>
  <c r="H1065" i="22"/>
  <c r="H1064" i="22"/>
  <c r="H1063" i="22"/>
  <c r="H1062" i="22"/>
  <c r="H1061" i="22"/>
  <c r="H1060" i="22"/>
  <c r="H1059" i="22"/>
  <c r="H1058" i="22"/>
  <c r="H1057" i="22"/>
  <c r="H1056" i="22"/>
  <c r="H1055" i="22"/>
  <c r="H1054" i="22"/>
  <c r="H1053" i="22"/>
  <c r="H1052" i="22"/>
  <c r="H1051" i="22"/>
  <c r="H1050" i="22"/>
  <c r="H1049" i="22"/>
  <c r="H1048" i="22"/>
  <c r="H1047" i="22"/>
  <c r="H1046" i="22"/>
  <c r="H1045" i="22"/>
  <c r="H1044" i="22"/>
  <c r="H1043" i="22"/>
  <c r="H1042" i="22"/>
  <c r="H1041" i="22"/>
  <c r="H1040" i="22"/>
  <c r="H1039" i="22"/>
  <c r="H1038" i="22"/>
  <c r="H1033" i="22"/>
  <c r="H1032" i="22"/>
  <c r="H1031" i="22"/>
  <c r="H1030" i="22"/>
  <c r="H1029" i="22"/>
  <c r="H1028" i="22"/>
  <c r="H1027" i="22"/>
  <c r="H1026" i="22"/>
  <c r="H1025" i="22"/>
  <c r="H1024" i="22"/>
  <c r="H1023" i="22"/>
  <c r="H1022" i="22"/>
  <c r="H1021" i="22"/>
  <c r="H1020" i="22"/>
  <c r="H1019" i="22"/>
  <c r="H1018" i="22"/>
  <c r="H1017" i="22"/>
  <c r="H1016" i="22"/>
  <c r="H1015" i="22"/>
  <c r="H1014" i="22"/>
  <c r="H1013" i="22"/>
  <c r="H1012" i="22"/>
  <c r="H1011" i="22"/>
  <c r="H1010" i="22"/>
  <c r="H1009" i="22"/>
  <c r="H1008" i="22"/>
  <c r="H1007" i="22"/>
  <c r="H1006" i="22"/>
  <c r="H1005" i="22"/>
  <c r="H1004" i="22"/>
  <c r="H1003" i="22"/>
  <c r="H1002" i="22"/>
  <c r="H1001" i="22"/>
  <c r="H1000" i="22"/>
  <c r="H999" i="22"/>
  <c r="H998" i="22"/>
  <c r="H997" i="22"/>
  <c r="H996" i="22"/>
  <c r="H995" i="22"/>
  <c r="H994" i="22"/>
  <c r="H993" i="22"/>
  <c r="H992" i="22"/>
  <c r="H991" i="22"/>
  <c r="H990" i="22"/>
  <c r="H989" i="22"/>
  <c r="H988" i="22"/>
  <c r="H987" i="22"/>
  <c r="H980" i="22"/>
  <c r="H979" i="22"/>
  <c r="H978" i="22"/>
  <c r="H973" i="22"/>
  <c r="H972" i="22"/>
  <c r="H971" i="22"/>
  <c r="H970" i="22"/>
  <c r="H969" i="22"/>
  <c r="H968" i="22"/>
  <c r="H967" i="22"/>
  <c r="H966" i="22"/>
  <c r="H965" i="22"/>
  <c r="H964" i="22"/>
  <c r="H963" i="22"/>
  <c r="H962" i="22"/>
  <c r="H961" i="22"/>
  <c r="H960" i="22"/>
  <c r="H959" i="22"/>
  <c r="H958" i="22"/>
  <c r="H957" i="22"/>
  <c r="H956" i="22"/>
  <c r="H955" i="22"/>
  <c r="H954" i="22"/>
  <c r="H953" i="22"/>
  <c r="H952" i="22"/>
  <c r="H947" i="22"/>
  <c r="H946" i="22"/>
  <c r="H941" i="22"/>
  <c r="H940" i="22"/>
  <c r="H939" i="22"/>
  <c r="H938" i="22"/>
  <c r="H937" i="22"/>
  <c r="H936" i="22"/>
  <c r="H935" i="22"/>
  <c r="H934" i="22"/>
  <c r="H933" i="22"/>
  <c r="H932" i="22"/>
  <c r="H931" i="22"/>
  <c r="H930" i="22"/>
  <c r="H929" i="22"/>
  <c r="H928" i="22"/>
  <c r="H927" i="22"/>
  <c r="H926" i="22"/>
  <c r="H920" i="22"/>
  <c r="H919" i="22"/>
  <c r="H918" i="22"/>
  <c r="H917" i="22"/>
  <c r="H916" i="22"/>
  <c r="H911" i="22"/>
  <c r="H910" i="22"/>
  <c r="H909" i="22"/>
  <c r="H908" i="22"/>
  <c r="H903" i="22"/>
  <c r="H902" i="22"/>
  <c r="H901" i="22"/>
  <c r="H900" i="22"/>
  <c r="H895" i="22"/>
  <c r="H894" i="22"/>
  <c r="H893" i="22"/>
  <c r="H892" i="22"/>
  <c r="H891" i="22"/>
  <c r="H890" i="22"/>
  <c r="H889" i="22"/>
  <c r="H888" i="22"/>
  <c r="H887" i="22"/>
  <c r="H886" i="22"/>
  <c r="H885" i="22"/>
  <c r="H884" i="22"/>
  <c r="H883" i="22"/>
  <c r="H882" i="22"/>
  <c r="H881" i="22"/>
  <c r="H880" i="22"/>
  <c r="H879" i="22"/>
  <c r="H878" i="22"/>
  <c r="H877" i="22"/>
  <c r="H876" i="22"/>
  <c r="H871" i="22"/>
  <c r="H870" i="22"/>
  <c r="H865" i="22"/>
  <c r="H864" i="22"/>
  <c r="H863" i="22"/>
  <c r="H862" i="22"/>
  <c r="H861" i="22"/>
  <c r="H860" i="22"/>
  <c r="H859" i="22"/>
  <c r="H858" i="22"/>
  <c r="H857" i="22"/>
  <c r="H856" i="22"/>
  <c r="H855" i="22"/>
  <c r="H854" i="22"/>
  <c r="H853" i="22"/>
  <c r="H852" i="22"/>
  <c r="H851" i="22"/>
  <c r="H846" i="22"/>
  <c r="H847" i="22" s="1"/>
  <c r="H840" i="22"/>
  <c r="H841" i="22" s="1"/>
  <c r="H835" i="22"/>
  <c r="H834" i="22"/>
  <c r="H829" i="22"/>
  <c r="H828" i="22"/>
  <c r="H827" i="22"/>
  <c r="H826" i="22"/>
  <c r="H825" i="22"/>
  <c r="H824" i="22"/>
  <c r="H823" i="22"/>
  <c r="H822" i="22"/>
  <c r="H821" i="22"/>
  <c r="H820" i="22"/>
  <c r="H819" i="22"/>
  <c r="H818" i="22"/>
  <c r="H817" i="22"/>
  <c r="H816" i="22"/>
  <c r="H815" i="22"/>
  <c r="H810" i="22"/>
  <c r="H809" i="22"/>
  <c r="H808" i="22"/>
  <c r="H807" i="22"/>
  <c r="H806" i="22"/>
  <c r="H805" i="22"/>
  <c r="H804" i="22"/>
  <c r="H803" i="22"/>
  <c r="H802" i="22"/>
  <c r="H797" i="22"/>
  <c r="H796" i="22"/>
  <c r="H795" i="22"/>
  <c r="H794" i="22"/>
  <c r="H793" i="22"/>
  <c r="H792" i="22"/>
  <c r="H791" i="22"/>
  <c r="H790" i="22"/>
  <c r="H789" i="22"/>
  <c r="H788" i="22"/>
  <c r="H787" i="22"/>
  <c r="H786" i="22"/>
  <c r="H785" i="22"/>
  <c r="H784" i="22"/>
  <c r="H783" i="22"/>
  <c r="H782" i="22"/>
  <c r="H781" i="22"/>
  <c r="H780" i="22"/>
  <c r="H779" i="22"/>
  <c r="H778" i="22"/>
  <c r="H777" i="22"/>
  <c r="H772" i="22"/>
  <c r="H771" i="22"/>
  <c r="H766" i="22"/>
  <c r="H765" i="22"/>
  <c r="H764" i="22"/>
  <c r="H763" i="22"/>
  <c r="H762" i="22"/>
  <c r="H761" i="22"/>
  <c r="H760" i="22"/>
  <c r="H759" i="22"/>
  <c r="H754" i="22"/>
  <c r="H753" i="22"/>
  <c r="H752" i="22"/>
  <c r="H751" i="22"/>
  <c r="H750" i="22"/>
  <c r="H749" i="22"/>
  <c r="H748" i="22"/>
  <c r="H747" i="22"/>
  <c r="H746" i="22"/>
  <c r="H745" i="22"/>
  <c r="H744" i="22"/>
  <c r="H739" i="22"/>
  <c r="H738" i="22"/>
  <c r="H737" i="22"/>
  <c r="H736" i="22"/>
  <c r="H735" i="22"/>
  <c r="H734" i="22"/>
  <c r="H728" i="22"/>
  <c r="H727" i="22"/>
  <c r="H726" i="22"/>
  <c r="H721" i="22"/>
  <c r="C120" i="23" s="1"/>
  <c r="H716" i="22"/>
  <c r="C119" i="23" s="1"/>
  <c r="H711" i="22"/>
  <c r="H710" i="22"/>
  <c r="H709" i="22"/>
  <c r="H704" i="22"/>
  <c r="H703" i="22"/>
  <c r="H702" i="22"/>
  <c r="H695" i="22"/>
  <c r="H694" i="22"/>
  <c r="H693" i="22"/>
  <c r="H692" i="22"/>
  <c r="H691" i="22"/>
  <c r="H690" i="22"/>
  <c r="H689" i="22"/>
  <c r="H688" i="22"/>
  <c r="H687" i="22"/>
  <c r="H686" i="22"/>
  <c r="H685" i="22"/>
  <c r="H684" i="22"/>
  <c r="H683" i="22"/>
  <c r="H682" i="22"/>
  <c r="H681" i="22"/>
  <c r="H680" i="22"/>
  <c r="H679" i="22"/>
  <c r="H678" i="22"/>
  <c r="H677" i="22"/>
  <c r="H676" i="22"/>
  <c r="H675" i="22"/>
  <c r="H674" i="22"/>
  <c r="H669" i="22"/>
  <c r="H668" i="22"/>
  <c r="H667" i="22"/>
  <c r="H666" i="22"/>
  <c r="H665" i="22"/>
  <c r="H664" i="22"/>
  <c r="H663" i="22"/>
  <c r="H662" i="22"/>
  <c r="H661" i="22"/>
  <c r="H660" i="22"/>
  <c r="H659" i="22"/>
  <c r="H658" i="22"/>
  <c r="H657" i="22"/>
  <c r="H656" i="22"/>
  <c r="H655" i="22"/>
  <c r="H654" i="22"/>
  <c r="H653" i="22"/>
  <c r="H652" i="22"/>
  <c r="H651" i="22"/>
  <c r="H650" i="22"/>
  <c r="H649" i="22"/>
  <c r="H648" i="22"/>
  <c r="H647" i="22"/>
  <c r="H646" i="22"/>
  <c r="H645" i="22"/>
  <c r="H644" i="22"/>
  <c r="H643" i="22"/>
  <c r="H642" i="22"/>
  <c r="H641" i="22"/>
  <c r="H640" i="22"/>
  <c r="H639" i="22"/>
  <c r="H638" i="22"/>
  <c r="H637" i="22"/>
  <c r="H636" i="22"/>
  <c r="H635" i="22"/>
  <c r="H634" i="22"/>
  <c r="H633" i="22"/>
  <c r="H628" i="22"/>
  <c r="H627" i="22"/>
  <c r="H626" i="22"/>
  <c r="H625" i="22"/>
  <c r="H624" i="22"/>
  <c r="H623" i="22"/>
  <c r="H622" i="22"/>
  <c r="H621" i="22"/>
  <c r="H614" i="22"/>
  <c r="H613" i="22"/>
  <c r="H608" i="22"/>
  <c r="H607" i="22"/>
  <c r="H606" i="22"/>
  <c r="H605" i="22"/>
  <c r="H599" i="22"/>
  <c r="H598" i="22"/>
  <c r="H593" i="22"/>
  <c r="H594" i="22" s="1"/>
  <c r="H587" i="22"/>
  <c r="H586" i="22"/>
  <c r="H585" i="22"/>
  <c r="H584" i="22"/>
  <c r="H578" i="22"/>
  <c r="H577" i="22"/>
  <c r="H576" i="22"/>
  <c r="H571" i="22"/>
  <c r="H570" i="22"/>
  <c r="H569" i="22"/>
  <c r="H564" i="22"/>
  <c r="H563" i="22"/>
  <c r="H562" i="22"/>
  <c r="H561" i="22"/>
  <c r="H555" i="22"/>
  <c r="H554" i="22"/>
  <c r="H553" i="22"/>
  <c r="H552" i="22"/>
  <c r="H547" i="22"/>
  <c r="H546" i="22"/>
  <c r="H541" i="22"/>
  <c r="H540" i="22"/>
  <c r="H535" i="22"/>
  <c r="H536" i="22" s="1"/>
  <c r="H530" i="22"/>
  <c r="H531" i="22" s="1"/>
  <c r="H525" i="22"/>
  <c r="H524" i="22"/>
  <c r="H518" i="22"/>
  <c r="H517" i="22"/>
  <c r="H516" i="22"/>
  <c r="H515" i="22"/>
  <c r="H514" i="22"/>
  <c r="H513" i="22"/>
  <c r="H512" i="22"/>
  <c r="H511" i="22"/>
  <c r="H506" i="22"/>
  <c r="H505" i="22"/>
  <c r="H504" i="22"/>
  <c r="H496" i="22"/>
  <c r="H495" i="22"/>
  <c r="H494" i="22"/>
  <c r="H493" i="22"/>
  <c r="H488" i="22"/>
  <c r="H487" i="22"/>
  <c r="H486" i="22"/>
  <c r="H485" i="22"/>
  <c r="H484" i="22"/>
  <c r="H483" i="22"/>
  <c r="H482" i="22"/>
  <c r="H481" i="22"/>
  <c r="H480" i="22"/>
  <c r="H479" i="22"/>
  <c r="H474" i="22"/>
  <c r="H473" i="22"/>
  <c r="H472" i="22"/>
  <c r="H471" i="22"/>
  <c r="H470" i="22"/>
  <c r="H469" i="22"/>
  <c r="H468" i="22"/>
  <c r="H467" i="22"/>
  <c r="H466" i="22"/>
  <c r="H459" i="22"/>
  <c r="H458" i="22"/>
  <c r="H457" i="22"/>
  <c r="H456" i="22"/>
  <c r="H455" i="22"/>
  <c r="H450" i="22"/>
  <c r="H449" i="22"/>
  <c r="H448" i="22"/>
  <c r="H447" i="22"/>
  <c r="H442" i="22"/>
  <c r="H441" i="22"/>
  <c r="H440" i="22"/>
  <c r="H439" i="22"/>
  <c r="H438" i="22"/>
  <c r="H437" i="22"/>
  <c r="H432" i="22"/>
  <c r="H431" i="22"/>
  <c r="H430" i="22"/>
  <c r="H429" i="22"/>
  <c r="H428" i="22"/>
  <c r="H427" i="22"/>
  <c r="H426" i="22"/>
  <c r="H425" i="22"/>
  <c r="H424" i="22"/>
  <c r="H423" i="22"/>
  <c r="H422" i="22"/>
  <c r="H421" i="22"/>
  <c r="H416" i="22"/>
  <c r="H415" i="22"/>
  <c r="H414" i="22"/>
  <c r="H413" i="22"/>
  <c r="H412" i="22"/>
  <c r="H411" i="22"/>
  <c r="H410" i="22"/>
  <c r="H405" i="22"/>
  <c r="H404" i="22"/>
  <c r="H403" i="22"/>
  <c r="H402" i="22"/>
  <c r="H401" i="22"/>
  <c r="H400" i="22"/>
  <c r="H394" i="22"/>
  <c r="H393" i="22"/>
  <c r="H392" i="22"/>
  <c r="H387" i="22"/>
  <c r="C70" i="23" s="1"/>
  <c r="H382" i="22"/>
  <c r="H381" i="22"/>
  <c r="H380" i="22"/>
  <c r="H379" i="22"/>
  <c r="H378" i="22"/>
  <c r="H377" i="22"/>
  <c r="H376" i="22"/>
  <c r="H375" i="22"/>
  <c r="H374" i="22"/>
  <c r="H369" i="22"/>
  <c r="H368" i="22"/>
  <c r="H367" i="22"/>
  <c r="H366" i="22"/>
  <c r="H365" i="22"/>
  <c r="H360" i="22"/>
  <c r="H359" i="22"/>
  <c r="H358" i="22"/>
  <c r="H357" i="22"/>
  <c r="H356" i="22"/>
  <c r="H355" i="22"/>
  <c r="H354" i="22"/>
  <c r="H353" i="22"/>
  <c r="H352" i="22"/>
  <c r="H351" i="22"/>
  <c r="H350" i="22"/>
  <c r="H349" i="22"/>
  <c r="H348" i="22"/>
  <c r="H347" i="22"/>
  <c r="H341" i="22"/>
  <c r="H340" i="22"/>
  <c r="H335" i="22"/>
  <c r="H334" i="22"/>
  <c r="H333" i="22"/>
  <c r="H332" i="22"/>
  <c r="H331" i="22"/>
  <c r="H330" i="22"/>
  <c r="H329" i="22"/>
  <c r="H323" i="22"/>
  <c r="H322" i="22"/>
  <c r="H321" i="22"/>
  <c r="H320" i="22"/>
  <c r="H315" i="22"/>
  <c r="H314" i="22"/>
  <c r="H313" i="22"/>
  <c r="H312" i="22"/>
  <c r="H311" i="22"/>
  <c r="H310" i="22"/>
  <c r="H309" i="22"/>
  <c r="H304" i="22"/>
  <c r="H303" i="22"/>
  <c r="H302" i="22"/>
  <c r="H301" i="22"/>
  <c r="H300" i="22"/>
  <c r="H299" i="22"/>
  <c r="H298" i="22"/>
  <c r="H297" i="22"/>
  <c r="H296" i="22"/>
  <c r="H295" i="22"/>
  <c r="H294" i="22"/>
  <c r="H293" i="22"/>
  <c r="H288" i="22"/>
  <c r="H287" i="22"/>
  <c r="H286" i="22"/>
  <c r="H285" i="22"/>
  <c r="H284" i="22"/>
  <c r="H283" i="22"/>
  <c r="H282" i="22"/>
  <c r="H281" i="22"/>
  <c r="H275" i="22"/>
  <c r="H274" i="22"/>
  <c r="H273" i="22"/>
  <c r="H268" i="22"/>
  <c r="H267" i="22"/>
  <c r="H266" i="22"/>
  <c r="H265" i="22"/>
  <c r="H264" i="22"/>
  <c r="H263" i="22"/>
  <c r="H262" i="22"/>
  <c r="H261" i="22"/>
  <c r="H260" i="22"/>
  <c r="H259" i="22"/>
  <c r="H258" i="22"/>
  <c r="H257" i="22"/>
  <c r="H256" i="22"/>
  <c r="H255" i="22"/>
  <c r="H254" i="22"/>
  <c r="H249" i="22"/>
  <c r="H248" i="22"/>
  <c r="H247" i="22"/>
  <c r="H242" i="22"/>
  <c r="H241" i="22"/>
  <c r="H233" i="22"/>
  <c r="H223" i="22"/>
  <c r="H218" i="22"/>
  <c r="C46" i="23" s="1"/>
  <c r="H198" i="22"/>
  <c r="H197" i="22"/>
  <c r="H196" i="22"/>
  <c r="H195" i="22"/>
  <c r="H194" i="22"/>
  <c r="H187" i="22"/>
  <c r="C38" i="23"/>
  <c r="H174" i="22"/>
  <c r="H173" i="22"/>
  <c r="H172" i="22"/>
  <c r="H171" i="22"/>
  <c r="H170" i="22"/>
  <c r="H169" i="22"/>
  <c r="H164" i="22"/>
  <c r="H163" i="22"/>
  <c r="H162" i="22"/>
  <c r="H161" i="22"/>
  <c r="H160" i="22"/>
  <c r="H159" i="22"/>
  <c r="H158" i="22"/>
  <c r="H153" i="22"/>
  <c r="H152" i="22"/>
  <c r="H151" i="22"/>
  <c r="H150" i="22"/>
  <c r="H149" i="22"/>
  <c r="H148" i="22"/>
  <c r="H147" i="22"/>
  <c r="H146" i="22"/>
  <c r="H145" i="22"/>
  <c r="H144" i="22"/>
  <c r="H143" i="22"/>
  <c r="H138" i="22"/>
  <c r="H137" i="22"/>
  <c r="H136" i="22"/>
  <c r="H135" i="22"/>
  <c r="H134" i="22"/>
  <c r="H133" i="22"/>
  <c r="H132" i="22"/>
  <c r="H131" i="22"/>
  <c r="H130" i="22"/>
  <c r="H123" i="22"/>
  <c r="H118" i="22"/>
  <c r="C29" i="23"/>
  <c r="H107" i="22"/>
  <c r="H108" i="22" s="1"/>
  <c r="H88" i="22"/>
  <c r="H72" i="22"/>
  <c r="H71" i="22"/>
  <c r="C17" i="23"/>
  <c r="H58" i="22"/>
  <c r="H49" i="22"/>
  <c r="H50" i="22" s="1"/>
  <c r="H34" i="22"/>
  <c r="H33" i="22"/>
  <c r="H32" i="22"/>
  <c r="H31" i="22"/>
  <c r="H30" i="22"/>
  <c r="H29" i="22"/>
  <c r="H28" i="22"/>
  <c r="H27" i="22"/>
  <c r="H26" i="22"/>
  <c r="H25" i="22"/>
  <c r="H24" i="22"/>
  <c r="H23" i="22"/>
  <c r="H22" i="22"/>
  <c r="H21" i="22"/>
  <c r="H15" i="22"/>
  <c r="H14" i="22"/>
  <c r="H13" i="22"/>
  <c r="H12" i="22"/>
  <c r="H6" i="22"/>
  <c r="H5" i="22"/>
  <c r="A1661" i="22"/>
  <c r="A1641" i="22"/>
  <c r="A1622" i="22"/>
  <c r="A1607" i="22"/>
  <c r="A1589" i="22"/>
  <c r="A1581" i="22"/>
  <c r="A1570" i="22"/>
  <c r="A1558" i="22"/>
  <c r="A1544" i="22"/>
  <c r="A1529" i="22"/>
  <c r="A1523" i="22"/>
  <c r="A1504" i="22"/>
  <c r="A1468" i="22"/>
  <c r="A1458" i="22"/>
  <c r="A1442" i="22"/>
  <c r="A1421" i="22"/>
  <c r="A1405" i="22"/>
  <c r="A1391" i="22"/>
  <c r="A1226" i="22"/>
  <c r="A1034" i="22"/>
  <c r="A981" i="22"/>
  <c r="A974" i="22"/>
  <c r="A948" i="22"/>
  <c r="A942" i="22"/>
  <c r="A921" i="22"/>
  <c r="A912" i="22"/>
  <c r="A904" i="22"/>
  <c r="A896" i="22"/>
  <c r="A872" i="22"/>
  <c r="A866" i="22"/>
  <c r="A847" i="22"/>
  <c r="A841" i="22"/>
  <c r="A836" i="22"/>
  <c r="A830" i="22"/>
  <c r="A811" i="22"/>
  <c r="A798" i="22"/>
  <c r="A773" i="22"/>
  <c r="A767" i="22"/>
  <c r="A755" i="22"/>
  <c r="A740" i="22"/>
  <c r="A729" i="22"/>
  <c r="A722" i="22"/>
  <c r="A717" i="22"/>
  <c r="A712" i="22"/>
  <c r="A705" i="22"/>
  <c r="A696" i="22"/>
  <c r="A670" i="22"/>
  <c r="A629" i="22"/>
  <c r="A615" i="22"/>
  <c r="A609" i="22"/>
  <c r="A600" i="22"/>
  <c r="A594" i="22"/>
  <c r="A588" i="22"/>
  <c r="A579" i="22"/>
  <c r="A572" i="22"/>
  <c r="A565" i="22"/>
  <c r="A556" i="22"/>
  <c r="A548" i="22"/>
  <c r="A542" i="22"/>
  <c r="A536" i="22"/>
  <c r="A531" i="22"/>
  <c r="A526" i="22"/>
  <c r="A519" i="22"/>
  <c r="A507" i="22"/>
  <c r="A497" i="22"/>
  <c r="A489" i="22"/>
  <c r="A475" i="22"/>
  <c r="A460" i="22"/>
  <c r="A451" i="22"/>
  <c r="A443" i="22"/>
  <c r="A433" i="22"/>
  <c r="A417" i="22"/>
  <c r="A406" i="22"/>
  <c r="A395" i="22"/>
  <c r="A388" i="22"/>
  <c r="A383" i="22"/>
  <c r="A370" i="22"/>
  <c r="A361" i="22"/>
  <c r="A342" i="22"/>
  <c r="A336" i="22"/>
  <c r="A324" i="22"/>
  <c r="A316" i="22"/>
  <c r="A305" i="22"/>
  <c r="A289" i="22"/>
  <c r="A276" i="22"/>
  <c r="A269" i="22"/>
  <c r="A250" i="22"/>
  <c r="A243" i="22"/>
  <c r="A235" i="22"/>
  <c r="A226" i="22"/>
  <c r="A219" i="22"/>
  <c r="A212" i="22"/>
  <c r="A205" i="22"/>
  <c r="A199" i="22"/>
  <c r="A189" i="22"/>
  <c r="A181" i="22"/>
  <c r="A175" i="22"/>
  <c r="A165" i="22"/>
  <c r="A154" i="22"/>
  <c r="A139" i="22"/>
  <c r="A124" i="22"/>
  <c r="A114" i="22"/>
  <c r="A108" i="22"/>
  <c r="A101" i="22"/>
  <c r="A92" i="22"/>
  <c r="A81" i="22"/>
  <c r="A73" i="22"/>
  <c r="A67" i="22"/>
  <c r="A59" i="22"/>
  <c r="A50" i="22"/>
  <c r="A43" i="22"/>
  <c r="A36" i="22"/>
  <c r="A16" i="22"/>
  <c r="A7" i="22"/>
  <c r="C163" i="23" l="1"/>
  <c r="C137" i="23"/>
  <c r="H189" i="22"/>
  <c r="H773" i="22"/>
  <c r="C178" i="23"/>
  <c r="C177" i="23"/>
  <c r="H921" i="22"/>
  <c r="C95" i="23"/>
  <c r="H81" i="22"/>
  <c r="H181" i="22"/>
  <c r="H16" i="22"/>
  <c r="C47" i="23"/>
  <c r="C45" i="23" s="1"/>
  <c r="C44" i="23" s="1"/>
  <c r="H250" i="22"/>
  <c r="H324" i="22"/>
  <c r="H460" i="22"/>
  <c r="H497" i="22"/>
  <c r="H615" i="22"/>
  <c r="H712" i="22"/>
  <c r="H740" i="22"/>
  <c r="H836" i="22"/>
  <c r="H1034" i="22"/>
  <c r="H1442" i="22"/>
  <c r="H1570" i="22"/>
  <c r="H1581" i="22"/>
  <c r="H1661" i="22"/>
  <c r="H383" i="22"/>
  <c r="H101" i="22"/>
  <c r="H212" i="22"/>
  <c r="H507" i="22"/>
  <c r="C128" i="23"/>
  <c r="H73" i="22"/>
  <c r="H519" i="22"/>
  <c r="H526" i="22"/>
  <c r="H556" i="22"/>
  <c r="H572" i="22"/>
  <c r="H696" i="22"/>
  <c r="H1421" i="22"/>
  <c r="H974" i="22"/>
  <c r="C149" i="23"/>
  <c r="H1558" i="22"/>
  <c r="H1589" i="22"/>
  <c r="C174" i="23"/>
  <c r="C61" i="23"/>
  <c r="H154" i="22"/>
  <c r="H205" i="22"/>
  <c r="H276" i="22"/>
  <c r="C71" i="23"/>
  <c r="H433" i="22"/>
  <c r="H579" i="22"/>
  <c r="C105" i="23"/>
  <c r="H629" i="22"/>
  <c r="H670" i="22"/>
  <c r="H1458" i="22"/>
  <c r="C162" i="23"/>
  <c r="H43" i="22"/>
  <c r="H67" i="22"/>
  <c r="H235" i="22"/>
  <c r="H269" i="22"/>
  <c r="H342" i="22"/>
  <c r="H370" i="22"/>
  <c r="H417" i="22"/>
  <c r="C94" i="23"/>
  <c r="H565" i="22"/>
  <c r="H798" i="22"/>
  <c r="H872" i="22"/>
  <c r="H1544" i="22"/>
  <c r="C173" i="23"/>
  <c r="H1641" i="22"/>
  <c r="C129" i="23"/>
  <c r="C6" i="23"/>
  <c r="H114" i="22"/>
  <c r="H124" i="22"/>
  <c r="C36" i="23"/>
  <c r="H336" i="22"/>
  <c r="H451" i="22"/>
  <c r="C107" i="23"/>
  <c r="H866" i="22"/>
  <c r="C150" i="23"/>
  <c r="H1504" i="22"/>
  <c r="C35" i="23"/>
  <c r="H199" i="22"/>
  <c r="H289" i="22"/>
  <c r="C60" i="23"/>
  <c r="H361" i="22"/>
  <c r="H406" i="22"/>
  <c r="C81" i="23"/>
  <c r="H588" i="22"/>
  <c r="H705" i="22"/>
  <c r="H729" i="22"/>
  <c r="H896" i="22"/>
  <c r="C138" i="23"/>
  <c r="H1405" i="22"/>
  <c r="H139" i="22"/>
  <c r="H767" i="22"/>
  <c r="H7" i="22"/>
  <c r="H59" i="22"/>
  <c r="C22" i="23"/>
  <c r="H243" i="22"/>
  <c r="H443" i="22"/>
  <c r="C82" i="23"/>
  <c r="H755" i="22"/>
  <c r="H942" i="22"/>
  <c r="H948" i="22"/>
  <c r="H981" i="22"/>
  <c r="H1468" i="22"/>
  <c r="H36" i="22"/>
  <c r="H165" i="22"/>
  <c r="H219" i="22"/>
  <c r="H305" i="22"/>
  <c r="H388" i="22"/>
  <c r="H475" i="22"/>
  <c r="H542" i="22"/>
  <c r="H600" i="22"/>
  <c r="H717" i="22"/>
  <c r="H811" i="22"/>
  <c r="H904" i="22"/>
  <c r="H1226" i="22"/>
  <c r="H1523" i="22"/>
  <c r="H1607" i="22"/>
  <c r="C9" i="23"/>
  <c r="C8" i="23" s="1"/>
  <c r="C50" i="23"/>
  <c r="C49" i="23" s="1"/>
  <c r="C48" i="23" s="1"/>
  <c r="C62" i="23"/>
  <c r="C73" i="23"/>
  <c r="C83" i="23"/>
  <c r="C96" i="23"/>
  <c r="C108" i="23"/>
  <c r="C121" i="23"/>
  <c r="C130" i="23"/>
  <c r="C139" i="23"/>
  <c r="C151" i="23"/>
  <c r="C164" i="23"/>
  <c r="H92" i="22"/>
  <c r="H175" i="22"/>
  <c r="H226" i="22"/>
  <c r="H316" i="22"/>
  <c r="H395" i="22"/>
  <c r="H489" i="22"/>
  <c r="H548" i="22"/>
  <c r="H609" i="22"/>
  <c r="H722" i="22"/>
  <c r="H830" i="22"/>
  <c r="H912" i="22"/>
  <c r="H1391" i="22"/>
  <c r="H1529" i="22"/>
  <c r="H1622" i="22"/>
  <c r="C12" i="23"/>
  <c r="C25" i="23"/>
  <c r="C54" i="23"/>
  <c r="C64" i="23"/>
  <c r="C74" i="23"/>
  <c r="C88" i="23"/>
  <c r="C98" i="23"/>
  <c r="C112" i="23"/>
  <c r="C123" i="23"/>
  <c r="C131" i="23"/>
  <c r="C141" i="23"/>
  <c r="C154" i="23"/>
  <c r="C13" i="23"/>
  <c r="C39" i="23"/>
  <c r="C55" i="23"/>
  <c r="C65" i="23"/>
  <c r="C75" i="23"/>
  <c r="C89" i="23"/>
  <c r="C99" i="23"/>
  <c r="C113" i="23"/>
  <c r="C124" i="23"/>
  <c r="C133" i="23"/>
  <c r="C142" i="23"/>
  <c r="C155" i="23"/>
  <c r="C166" i="23"/>
  <c r="C56" i="23"/>
  <c r="C67" i="23"/>
  <c r="C76" i="23"/>
  <c r="C91" i="23"/>
  <c r="C100" i="23"/>
  <c r="C114" i="23"/>
  <c r="C125" i="23"/>
  <c r="C134" i="23"/>
  <c r="C143" i="23"/>
  <c r="C156" i="23"/>
  <c r="C167" i="23"/>
  <c r="C18" i="23"/>
  <c r="C33" i="23"/>
  <c r="C57" i="23"/>
  <c r="C68" i="23"/>
  <c r="C77" i="23"/>
  <c r="C92" i="23"/>
  <c r="C102" i="23"/>
  <c r="C101" i="23" s="1"/>
  <c r="C117" i="23"/>
  <c r="C126" i="23"/>
  <c r="C135" i="23"/>
  <c r="C144" i="23"/>
  <c r="C157" i="23"/>
  <c r="C168" i="23"/>
  <c r="C19" i="23"/>
  <c r="C30" i="23"/>
  <c r="C34" i="23"/>
  <c r="C43" i="23"/>
  <c r="C59" i="23"/>
  <c r="C69" i="23"/>
  <c r="C78" i="23"/>
  <c r="C93" i="23"/>
  <c r="C104" i="23"/>
  <c r="C118" i="23"/>
  <c r="C127" i="23"/>
  <c r="C136" i="23"/>
  <c r="C148" i="23"/>
  <c r="C161" i="23"/>
  <c r="C170" i="23"/>
  <c r="C169" i="23" s="1"/>
  <c r="C176" i="23" l="1"/>
  <c r="C172" i="23"/>
  <c r="C160" i="23"/>
  <c r="C116" i="23"/>
  <c r="C66" i="23"/>
  <c r="C58" i="23"/>
  <c r="C11" i="23"/>
  <c r="C10" i="23" s="1"/>
  <c r="C5" i="23"/>
  <c r="C165" i="23"/>
  <c r="C140" i="23"/>
  <c r="C53" i="23"/>
  <c r="C41" i="23"/>
  <c r="C40" i="23" s="1"/>
  <c r="C28" i="23"/>
  <c r="C27" i="23" s="1"/>
  <c r="C90" i="23"/>
  <c r="C37" i="23"/>
  <c r="C21" i="23"/>
  <c r="C20" i="23" s="1"/>
  <c r="C16" i="23"/>
  <c r="C15" i="23" s="1"/>
  <c r="C153" i="23"/>
  <c r="C152" i="23" s="1"/>
  <c r="C63" i="23"/>
  <c r="C24" i="23"/>
  <c r="C23" i="23" s="1"/>
  <c r="C32" i="23"/>
  <c r="C132" i="23"/>
  <c r="C147" i="23"/>
  <c r="C103" i="23"/>
  <c r="C97" i="23"/>
  <c r="C72" i="23"/>
  <c r="C122" i="23"/>
  <c r="C111" i="23"/>
  <c r="C80" i="23"/>
  <c r="C79" i="23" s="1"/>
  <c r="C87" i="23"/>
  <c r="C106" i="23"/>
  <c r="C14" i="23" l="1"/>
  <c r="C159" i="23"/>
  <c r="C146" i="23"/>
  <c r="C31" i="23"/>
  <c r="C26" i="23" s="1"/>
  <c r="C52" i="23"/>
  <c r="C115" i="23"/>
  <c r="C110" i="23" s="1"/>
  <c r="C86" i="23"/>
  <c r="C85" i="23" s="1"/>
  <c r="C182" i="23" l="1"/>
  <c r="C183" i="23" s="1"/>
  <c r="C4" i="23"/>
  <c r="C181" i="23" s="1"/>
  <c r="C184" i="23" l="1"/>
  <c r="C185" i="23" s="1"/>
  <c r="C186" i="23" s="1"/>
</calcChain>
</file>

<file path=xl/sharedStrings.xml><?xml version="1.0" encoding="utf-8"?>
<sst xmlns="http://schemas.openxmlformats.org/spreadsheetml/2006/main" count="7198" uniqueCount="3004">
  <si>
    <t>Normativ</t>
  </si>
  <si>
    <t xml:space="preserve">Enota </t>
  </si>
  <si>
    <t>Količina</t>
  </si>
  <si>
    <t>Cena za enoto</t>
  </si>
  <si>
    <t>Opis postavke</t>
  </si>
  <si>
    <t>0001</t>
  </si>
  <si>
    <t>N 1 2 101</t>
  </si>
  <si>
    <t>*</t>
  </si>
  <si>
    <t>S 1 1 313</t>
  </si>
  <si>
    <t>KOS</t>
  </si>
  <si>
    <t>Postavitev in zavarovanje profilov za zakoličbo objekta s površino nad  100 m2</t>
  </si>
  <si>
    <t>0002</t>
  </si>
  <si>
    <t>S 1 1 323</t>
  </si>
  <si>
    <t>Določitev in preverjanje položajev, višin in smeri pri gradnji objekta s površino nad 500 m2</t>
  </si>
  <si>
    <t>0003</t>
  </si>
  <si>
    <t>S 1 2 111</t>
  </si>
  <si>
    <t>M2</t>
  </si>
  <si>
    <t>Odstranitev grmovja na redko porasli površini (do 50 % pokritega tlorisa) - ročno</t>
  </si>
  <si>
    <t>* vključno z razrezom, nakladanjem na kamion in odvozom v trajno deponijo oz. obrat za predelavo (z vsemi stroški trajne deponije/predelave);</t>
  </si>
  <si>
    <t>S 1 2 151</t>
  </si>
  <si>
    <t>Posek in odstranitev drevesa z deblom premera 11 do 30 cm ter odstranitev vej</t>
  </si>
  <si>
    <t>S 1 2 161</t>
  </si>
  <si>
    <t>Odstranitev panja s premerom 11 do 30 cm z odvozom na deponijo na razdaljo do 100 m</t>
  </si>
  <si>
    <t>M3</t>
  </si>
  <si>
    <t>Porušitev in odstranitev prednapete AB prekladne konstrukcije, po navodilu iz projektne dokumentacije, vključno z rezanjem za ločitev od ostalih elementov, rezanjem in/ali drobljenjem ruševin na kose primerne za nakladanje in odvozom z vsemi stroški trajne deponije. V ceni za EM je potrebno zajeti tudi vsa zaščitna dela in ukrepe za varno izvajanje del, preddela, vmesna podpiranja in druga pomožna dela pri rušenju.</t>
  </si>
  <si>
    <t>* prednapete AB plošče posameznih tirov (skupna površina 579m2);</t>
  </si>
  <si>
    <t>T</t>
  </si>
  <si>
    <t xml:space="preserve">Demontaža in odstranitev jeklenih elementov prekladne konstrukcije, vključno z vsemi stroški dviga in prenosa vsakega vzdolžnega nosilca (avtodvigala) in kasnejšim rezanjem na kose primerne za nakladanje ter odvozom z vsemi stroški trajne deponije. V ceni za EM je potrebno zajeti tudi vsa zaščitna dela in ukrepe za varno izvajanje del, preddela, vmesna podpiranja in druga pomožna dela pri demontaži in odstranjevanju._x000D_
Osnovna navodila za izvajanje rušitvenih del:_x000D_
- Jeklena nosilna konstrukcija se ruši na način, da se najprej odstrani prečnike med nosilci, nato pa sledi dvig posameznega nosilca. Pred dvigom nosilca se lahko izvede še odstranitev stebrov. _x000D_
- V 1. fazi rušitve se poruši južna nosilca, torej en robni in en vmesni nosilec, v 2. fazi rušitve pa severne nosilce, torej dva vmesna nosilca in en robni nosilec. </t>
  </si>
  <si>
    <t>0004</t>
  </si>
  <si>
    <t>0005</t>
  </si>
  <si>
    <t>KPL</t>
  </si>
  <si>
    <t>* postavka zajema kompletno dogradnjo;</t>
  </si>
  <si>
    <t>0006</t>
  </si>
  <si>
    <t>Porušitev in odstranitev podpornih in opornih AB konstrukcijskih elementov s temeljnimi blazinami, po navodilu iz projektne dokumentacije, vključno z rezanjem za ločitev od ostalih elementov, rezanjem in/ali drobljenjem ruševin na kose primerne za nakladanje in odvozom z vsemi stroški trajne deponije. V ceni za EM je potrebno zajeti tudi vsa zaščitna dela in ukrepe za varno izvajanje del, preddela, vmesna opiranja/podpiranja in druga pomožna dela pri rušenju.</t>
  </si>
  <si>
    <t>* v količini je zajeto:_x000D_
- krajni oporniki, kompletno s temelji, pilotnimi blazinami in krilnimi zidovi;_x000D_
- sredinski podporniki s temelji do pilotnih blazin;</t>
  </si>
  <si>
    <t>0007</t>
  </si>
  <si>
    <t>Vertikalno rezanje konstrukcijskih elementov iz ojačanega cementnega betona (npr. s talno diamantno žago ali drugo primerno tehnologijo) za medsebojno ločitev posameznih elementov zaradi faznosti izvajanja del._x000D_
- obračun po površini vertikalnega reza AB elementov večjega prereza;</t>
  </si>
  <si>
    <t xml:space="preserve">* v količini upoštevano za ločitev:_x000D_
- AB prekl.konstr. (plošča d= 25-55cm - vzdolžno);_x000D_
- AB tem. in pilot.blazine opornikov (d=1,5m);_x000D_
- AB tem. podpornikov (d=0,6-1,0m);_x000D_
</t>
  </si>
  <si>
    <t>0008</t>
  </si>
  <si>
    <t>Vertikalno rezanje konstrukcijskih elementov iz ojačanega cementnega betona (npr. s stensko diamantno žago ali drugo primerno tehnologijo) za medsebojno ločitev posameznih elementov zaradi faznosti izvajanja del._x000D_
- obračun po površini vertikalnega reza AB elementov večjega prereza;</t>
  </si>
  <si>
    <t>* v količini upoštevano za ločitev:_x000D_
- AB krajnih opornikov;_x000D_
- AB podpornikov ;_x000D_
- AB oporni zid ;</t>
  </si>
  <si>
    <t>0009</t>
  </si>
  <si>
    <t>Demontaža AB prefabriciranih plošč, d= do 10cm, vključno z drobljenjem na manjše kose primernih za nakladanje in odvozo z vsemi stroški trajne deponije</t>
  </si>
  <si>
    <t>* obložne stenske plošče in pokrivne kape na obst. krilnih zidovih;</t>
  </si>
  <si>
    <t>0010</t>
  </si>
  <si>
    <t>M1</t>
  </si>
  <si>
    <t>* 16kos lukenj v AB pilotne blazine deb. 1,6m (za sredinske-vmesne podpornike);_x000D_
* obračun po globini-dolžine vrtanja;</t>
  </si>
  <si>
    <t>0011</t>
  </si>
  <si>
    <t>S 1 2 223</t>
  </si>
  <si>
    <t>Demontaža obvestilne table s površino nad 3 m2</t>
  </si>
  <si>
    <t>* previdna odstranitev za ponovno naamestitev z odvozom na začasno skladiščenje (oz. po dogovoru z naročnikom);</t>
  </si>
  <si>
    <t>0012</t>
  </si>
  <si>
    <t>S 1 2 251</t>
  </si>
  <si>
    <t>Demontaža zaščitne ograje, visoke do 1 m</t>
  </si>
  <si>
    <t>* vključno z odvozom na deponijo (po dogovoru z naročnikom);_x000D_
* kovinska ograja z vertikalnimi prečkami na prekl. konstr. objekta;</t>
  </si>
  <si>
    <t>0013</t>
  </si>
  <si>
    <t>Demontaža oblog iz pločevine in umetnih materialov, vključno s podkonstrukcijo in nakladanjem, odvozom ter vsemi stroški trajne deponije;</t>
  </si>
  <si>
    <t>* stenske obloge na krajnih opornikih (na strani hodnika);</t>
  </si>
  <si>
    <t>0014</t>
  </si>
  <si>
    <t>S 1 2 496</t>
  </si>
  <si>
    <t>Porušitev in odstranitev ojačenega cementnega betona</t>
  </si>
  <si>
    <t>* vklj. z rezanjem in/ali drobljenjem ruševin (primerno za nakladanje) in odvozom z vsemi stroški trajne deponije;_x000D_
* AB greda+del piltov+del kril (za VGJ);_x000D_
* AB zač.ločil.zidec na prekl.konstr.;</t>
  </si>
  <si>
    <t>0015</t>
  </si>
  <si>
    <t>S 1 2 497</t>
  </si>
  <si>
    <t>Porušitev in odstranitev elementa (temelj, stena, plošča) iz cementnega betona</t>
  </si>
  <si>
    <t>* vklj. z rezanjem in/ali drobljenjem ruševin na kose primerne za nakladanje in odvozom z vsemi stroški trajne deponije;_x000D_
* AB oporni zid z vencem/gredo (med cesto in kolesarsko potjo);</t>
  </si>
  <si>
    <t>0016</t>
  </si>
  <si>
    <t>S 1 2 293</t>
  </si>
  <si>
    <t>Porušitev in odstranitev ograje iz železnih elementov</t>
  </si>
  <si>
    <t>* ograja nad op. zidom med kolesarsko stezo in cesto;</t>
  </si>
  <si>
    <t>S 1 3 311</t>
  </si>
  <si>
    <t>Organizacija gradbišča - postavitev začasnih objektov</t>
  </si>
  <si>
    <t>* za kompletno izvedbo po shemi organizacije gradbišča, ki jo izdela izvajalec in potrdi naročnik, vključno z vzdrževanjem in morebitnimi vmesnimi premiki/spremembami med izvajanjem;</t>
  </si>
  <si>
    <t>S 1 3 312</t>
  </si>
  <si>
    <t>Organizacija gradbišča - odstranitev začasnih objektov</t>
  </si>
  <si>
    <t>* za kompletno vse objekte po končani gradnji za vzpostavitev končnega stanja po načrtu;</t>
  </si>
  <si>
    <t>* zaščitne mreže, lovilni odri in nadstreški, ipd. ter vsi drugi zaščitni ukrepi;</t>
  </si>
  <si>
    <t>S 2 1 434</t>
  </si>
  <si>
    <t>Izkop vezljive zemljine/zrnate kamnine - 3. kategorije za gradbene jame za objekte, globine 2,1do 4,0 m - strojno, planiranje dna ročno</t>
  </si>
  <si>
    <t>* vklj. z nakladanjem in odvozom na gradb.deponijo (za kasnejši zasip);_x000D_
* za izvedbo:_x000D_
- krajnih opornikov s krilnimi zidovi;_x000D_
- vmesnih podpornikov;</t>
  </si>
  <si>
    <t>S 2 9 141</t>
  </si>
  <si>
    <t>Ureditev deponije zemljine</t>
  </si>
  <si>
    <t>* stroški urejanja in vzdrževanja začasne deponije izkop.materiala (za kasnejši zasip);</t>
  </si>
  <si>
    <t>S 2 2 113</t>
  </si>
  <si>
    <t>Ureditev planuma temeljnih tal zrnate kamnine - 3. kategorije</t>
  </si>
  <si>
    <t>* planum izkopa v območju objekta;</t>
  </si>
  <si>
    <t>S 2 3 431</t>
  </si>
  <si>
    <t>Izdelava delovnega platoja iz drobljenega kamnitega materiala v debelini 30 cm</t>
  </si>
  <si>
    <t>* ureditev delovnih platojev za izvedbo pilotov;</t>
  </si>
  <si>
    <t>S 2 9 163</t>
  </si>
  <si>
    <t>Nakladanje vezljive zemljine - 3. kategorije</t>
  </si>
  <si>
    <t>* vklj.z odvozom iz stroški trajne deponije;_x000D_
* obračun po V raščenega terena;_x000D_
- višek izkopa;_x000D_
* material od izkopa: za pilote in delov.paltojev;</t>
  </si>
  <si>
    <t>S 2 4 191</t>
  </si>
  <si>
    <t>Izdelava blazine pod temeljem objekta iz drobljenca v debelini do 30 cm</t>
  </si>
  <si>
    <t>* vklj. z dobavo materiala iz kamnoloma;</t>
  </si>
  <si>
    <t>S 2 4 212</t>
  </si>
  <si>
    <t>Zasip z vezljivo zemljino - 3. kategorije - strojno</t>
  </si>
  <si>
    <t>* vklj. z nakladanjem in dovozom iz začasne deponije (brez dobave);_x000D_
* del zasipa z izkopanim materialom:_x000D_
- za podporniki;_x000D_
- za oporniki in krilnimi zidovi;</t>
  </si>
  <si>
    <t>S 2 4 214</t>
  </si>
  <si>
    <t>Zasip z zrnato kamnino - 3. kategorije - strojno</t>
  </si>
  <si>
    <t>* vklj. z nakladanjem in dovozom iz začasne deponije (brez dobave);_x000D_
* del zasipa z izkopanim materialom:_x000D_
- za vmesnimi podporami;_x000D_
- za oporniki in krilnimi zidovi;</t>
  </si>
  <si>
    <t>N 5 2 101</t>
  </si>
  <si>
    <t>* izvedba povezav armature z zvari, mora biti izvedena po detajlu iz projekta in mora biti zajeta v ceni na enoto postavke za armaturo;</t>
  </si>
  <si>
    <t>S 2 7 123</t>
  </si>
  <si>
    <t>Izdelava uvrtanih kolov iz ojačenega cementnega betona, sistema Benotto, premera 100 cm, izkop v vezljivi zemljini/zrnati kamnini, dolžine nad 10 do 20 m</t>
  </si>
  <si>
    <t>* kompletna izvedba pilotov  Lsv=11m + 0,8m (14kos), z zakoličbo in dovozom/odvozom ter premiki mehanizacije;_x000D_
* bet.C30/37, XC2, PV-II: ca. 0,8m3/m1; _x000D_
* armatura zajeta v ločeni post.;</t>
  </si>
  <si>
    <t>S 5 2 222</t>
  </si>
  <si>
    <t>KG</t>
  </si>
  <si>
    <t>Dobava in postavitev rebrastih žic iz visokovrednega naravno trdega jekla B St 500 S s premerom do 12 mm, za srednje zahtevno ojačitev</t>
  </si>
  <si>
    <t>* kvaliteta jekla B 500 B;_x000D_
* za pilote;_x000D_
* za povezovalno gredo nad piloti;_x000D_
* za zač.krilne zidove;</t>
  </si>
  <si>
    <t>S 5 2 216</t>
  </si>
  <si>
    <t>Dobava in postavitev rebrastih palic iz visokovrednega naravno trdega jekla B St 420 S s premerom 14 mm in večjim, za srednje zahtevno ojačitev</t>
  </si>
  <si>
    <t>S 2 7 163</t>
  </si>
  <si>
    <t>Obsekanje uvrtanih kolov iz ojačenega cementnega betona, premera 100 cm</t>
  </si>
  <si>
    <t>* višine ca. 80cm;_x000D_
* armatura se ohrani za povezovalno gredo!;</t>
  </si>
  <si>
    <t>S 5 1 211</t>
  </si>
  <si>
    <t>Izdelava podprtega opaža za ravne temelje</t>
  </si>
  <si>
    <t>* opaž za AB povezovalno gredo nad piloti;</t>
  </si>
  <si>
    <t>S 5 3 151</t>
  </si>
  <si>
    <t>Dobava in vgraditev podložnega cementnega betona C12/15 v prerez do 0,15 m3/m2</t>
  </si>
  <si>
    <t>* podl. bet. deb. 10cm:_x000D_
- za povezovalno gredo nad piloti (izven območja pilotov);_x000D_
- za začasne krilne zidove (v 1.fazi);</t>
  </si>
  <si>
    <t>S 5 3 254</t>
  </si>
  <si>
    <t>Dobava in vgraditev ojačenega cementnega betona C30/37 v prerez nad 0,50 m3/m2-m1</t>
  </si>
  <si>
    <t>* vklj. z dopl.: za razred izpost. XC2, PV-II;_x000D_
* za povezovalno gredo nad piloti;</t>
  </si>
  <si>
    <t>S 5 1 312</t>
  </si>
  <si>
    <t>Izdelava podprtega opaža za raven zid, visok 2,1 do 4 m</t>
  </si>
  <si>
    <t>* začasni krilna zidova za 1.fazo;</t>
  </si>
  <si>
    <t>S 5 3 347</t>
  </si>
  <si>
    <t>Dobava in vgraditev ojačenega cementnega betona C30/37 v stene opornikov, krilnih zidov, kril in vmesnih podpor</t>
  </si>
  <si>
    <t>* vklj. z dopl.: za razred izpost. XC2, PV-II;_x000D_
* začasna krilna zidova d=40cm (za 1.fazo);</t>
  </si>
  <si>
    <t>S 2 5 236</t>
  </si>
  <si>
    <t>Zaščita brežine z brizganim cementnim betonom in mrežo</t>
  </si>
  <si>
    <t>* začasna zaščita: torkret beton C20/25, deb. 15cm, armiran z mrežno armaturo B-500-A, vklj. s sidranjem mrež (poraba do 10kg/m2);</t>
  </si>
  <si>
    <t>S 5 6 533</t>
  </si>
  <si>
    <t>Dobava in vgraditev injekcijskih IBO sider nosilnosti 250 kN, dolžine 6 m</t>
  </si>
  <si>
    <t>S 2 7 113</t>
  </si>
  <si>
    <t>Izdelava uvrtanih kolov iz ojačenega cementnega betona, sistema Benotto, premera 100 cm, izkop v vezljivi zemljini/zrnati kamnini, dolžine do 10 m</t>
  </si>
  <si>
    <t>* kompletna izvedba pilotov  Lsv=10m + 0,8m (30kos), z zakoličbo in dovozom/odvozom ter premiki mehanizacije;_x000D_
* bet.C30/37, XC2, PV-II: ca. 0,8m3/m1; _x000D_
* armatura zajeta v ločeni post.;</t>
  </si>
  <si>
    <t>S 2 7 125</t>
  </si>
  <si>
    <t>Izdelava uvrtanih kolov iz ojačenega cementnega betona, sistema Benotto, premera 120 cm, izkop v vezljivi zemljini/zrnati kamnini, dolžine nad 10 do 20 m</t>
  </si>
  <si>
    <t>* kompletna izvedba pilotov  Lsv=12m+0,8m (24kos), z zakoličbo in dovozom/odvozom ter premiki mehanizacije;_x000D_
* bet.C30/37, XC2, PV-II: ca. 1,14m3/m1; _x000D_
* armatura zajeta v ločeni post.;</t>
  </si>
  <si>
    <t>* kvaliteta jekla B 500 B;_x000D_
* armatura pilotov;</t>
  </si>
  <si>
    <t>S 2 7 165</t>
  </si>
  <si>
    <t>Obsekanje uvrtanih kolov iz ojačenega cementnega betona, premera 120 cm</t>
  </si>
  <si>
    <t>S 2 5 121</t>
  </si>
  <si>
    <t>Humuziranje brežine z valjanjem, v debelini do 15 cm - ročno</t>
  </si>
  <si>
    <t>* vklj. z dobavo kvalitetne zemlje - živice;</t>
  </si>
  <si>
    <t>S 2 5 122</t>
  </si>
  <si>
    <t>Humuziranje brežine z valjanjem, v debelini do 15 cm - strojno</t>
  </si>
  <si>
    <t>S 2 5 151</t>
  </si>
  <si>
    <t>Doplačilo za zatravitev s semenom</t>
  </si>
  <si>
    <t>* semena avtohtone vrste travne mešanice (suha setev);</t>
  </si>
  <si>
    <t>S 2 5 182</t>
  </si>
  <si>
    <t>Zasaditev raznih drevesnih in grmovnih vrst na brežini, visokih 40 do 80 cm</t>
  </si>
  <si>
    <t>* vklj. z izkopom in zasipom z rastno zemljo/humusom sadilnih jam, oporami sadik in vzdrževanjem do 1.leta;_x000D_
* vegetacija po dogovoru s projektantom;</t>
  </si>
  <si>
    <t>S 4 3 134</t>
  </si>
  <si>
    <t>Izdelava kanalizacije iz cevi iz polipropilena, vključno s podložno plastjo iz cementnega betona, premera 30 cm, v globini do 1,0 m</t>
  </si>
  <si>
    <t>* PP cevi (troslojna, polnostenska cev - PP-ML) DN 315, s stikovanjem po obojčnem sistemu z integriranim EPDM tesnilom.  V postavki zajeti tudi izvedbo priključkov na jaške;</t>
  </si>
  <si>
    <t>S 4 3 294</t>
  </si>
  <si>
    <t>Obbetoniranje cevi za kanalizacijo s cementnim betonom C 16/20, po detajlu iz načrta, premera 30 cm</t>
  </si>
  <si>
    <t>* za PP cevi DN 315mm;</t>
  </si>
  <si>
    <t>Izdelava kanalizacije na premostitvenem objektu iz cevi iz umetne mase (PP 3-slojne kanalizacije SN 12, UV odporna), premera 200 mm (DN 200), vključno s pripadajočimi fazonskimi kosi, tesnili in z vsem proti koroziji odpornim ali nerjavnim pritrdilnim materialom.</t>
  </si>
  <si>
    <t>* skladno s standardi ON RULE-ONR 20513, ATV-DVWK-A127, EN 1295-1, ÖNORM B 2503, EN 1610, ENV 1046, EN 476; cevi dolžine 6,00 m</t>
  </si>
  <si>
    <t>Izdelava kanalizacije na premostitvenem objektu iz cevi iz umetne mase (PP 3-slojne kanalizacije SN 12, UV odporna), premera 300 mm (DN 315), vključno s pripadajočimi fazonskimi kosi in z vsem proti koroziji odpornim ali nerjavnim pritrdilnim materialom.</t>
  </si>
  <si>
    <t>Pritrdilni material za cev premera 200 mm (DN 200), podpiranje na 2,00 m z dvojno konzolo MQK-41D, objemka MP-MXI, drobni pritrdilni material in sidra;</t>
  </si>
  <si>
    <t>* odmaknjenost 400 mm od nosilne konstrukcije;_x000D_
* za dolžino ca. 125 m;</t>
  </si>
  <si>
    <t>Pritrdilni material za cev premera 300 mm (DN 315), podpiranje na 2,50 m z dvojno konzolo MQK-41D, objemka MP-MXI, drobni pritrdilni material in sidra;</t>
  </si>
  <si>
    <t>* odmaknjenost 400 mm od nosilne konstrukcije;_x000D_
* za dolžino ca. 130 m;</t>
  </si>
  <si>
    <t>Izlivnik s kroglično rešetko (za mostove z drenažnim nasutjem):_x000D_
- dobava novih vtočnikov (za vgradnjo v AB ploščo debeline 30 cm) iz litega železa po EN 1561 in prevlečen z zaščitno plastjo epoksida, črne barve;_x000D_
- razred požarne odpornosti je A1 po DIN 4102, negorljivo;_x000D_
- kroglična rešetka ima premer D= 450 mm iz litega železa, pritrjena na telo s pomočjo vijakov M20 iz nerjavečega jekla (1.4301);_x000D_
- zgornji okvir ima 6 drenažnih odprtin za odvajanje pronicajoče vode s hidroizolacije, vtočna površina rešetke: 240 cm2;_x000D_
- z vertikalnim iztokom DN 200 (D zunanja 210 mm) za priključitev na cevi SML po DIN 19522 / EN 877;</t>
  </si>
  <si>
    <t>S 4 4 162</t>
  </si>
  <si>
    <t>Izdelava jaška iz cementnega betona, krožnega prereza s premerom 80 cm, globokega 1,0 do 1,5 m</t>
  </si>
  <si>
    <t>* vklj. s podstavkom z vgrajeno muldo iz PP ter vsemi nastavki za priključne cevi;_x000D_
* RJ mora biti vodotesen - vodotesno izvedena vsa stikovanja med elementi jaška in priključnimi cevmi;</t>
  </si>
  <si>
    <t>S 4 4 972</t>
  </si>
  <si>
    <t>Dobava in vgraditev pokrova iz duktilne litine z nosilnostjo 400 kN, krožnega prereza s premerom 600 mm</t>
  </si>
  <si>
    <t>* vključno z izdelavo AB venca in izdelavo AB razbremenilnega obroča, za vgradnjo na jašek premera 80cm</t>
  </si>
  <si>
    <t>N 5 1 103</t>
  </si>
  <si>
    <t>* temelji opornikov-pilotna blazina;</t>
  </si>
  <si>
    <t>S 5 1 221</t>
  </si>
  <si>
    <t>Izdelava dvostranskega vezanega opaža za raven temelj</t>
  </si>
  <si>
    <t>* temelji vmesnih podpor;_x000D_
* temelj dod.op.zidu;</t>
  </si>
  <si>
    <t>S 5 1 331</t>
  </si>
  <si>
    <t>Izdelava dvostranskega vezanega opaža za raven zid, visok do 2 m</t>
  </si>
  <si>
    <t>* za zaklj.steno ležišča na opornikih (pod konzolo);</t>
  </si>
  <si>
    <t>S 5 1 332</t>
  </si>
  <si>
    <t>Izdelava dvostranskega vezanega opaža za raven zid, visok 2,1 do 4 m</t>
  </si>
  <si>
    <t>* stene opornikov (d=1,0m);_x000D_
* stene podpornikov (d=0,8-1,3m);_x000D_
* stene dod.opor.zidov (d=0,4);</t>
  </si>
  <si>
    <t>S 5 1 333</t>
  </si>
  <si>
    <t>Izdelava dvostranskega vezanega opaža za raven zid, visok 4,1 do 6 m</t>
  </si>
  <si>
    <t>* stene krilnih zidov (d=0,9m);</t>
  </si>
  <si>
    <t>N 5 1 101</t>
  </si>
  <si>
    <t>* vidne strani sten:_x000D_
- stene opornikov;_x000D_
- krilni zidovi;_x000D_
- stene podpornikov;_x000D_
- nov del opor.zidov;</t>
  </si>
  <si>
    <t>S 5 1 411</t>
  </si>
  <si>
    <t>Izdelava podprtega opaža za pravokoten steber, visok do 4 m</t>
  </si>
  <si>
    <t>* slopi srednjih podpornikov (dim. 2,2-2,65x0,7x2,5 m);</t>
  </si>
  <si>
    <t>S 5 1 486</t>
  </si>
  <si>
    <t>Doplačilo za izdelavo opaža za poševen steber</t>
  </si>
  <si>
    <t>* bočne stranice slopov srednjih podpornikov;</t>
  </si>
  <si>
    <t>N 5 1 102</t>
  </si>
  <si>
    <t>S 5 1 851</t>
  </si>
  <si>
    <t>Izdelava podprtega opaža za konzolo na premostitvenem, opornem in podpornem objektu, razpetina do 1,0 m, podpiranje v prekladno ali podporno konstrukcijo</t>
  </si>
  <si>
    <t>* poševna konzolna razširitev pri oporniku nad zadnjo steno;</t>
  </si>
  <si>
    <t>S 5 1 721</t>
  </si>
  <si>
    <t>Izdelava škatlastega opaža za razne odprtine do 0,10 m2</t>
  </si>
  <si>
    <t>S 5 1 722</t>
  </si>
  <si>
    <t>Izdelava škatlastega opaža za razne odprtine od 0,11 do 0,20 m2</t>
  </si>
  <si>
    <t>S 5 1 723</t>
  </si>
  <si>
    <t>Izdelava škatlastega opaža za razne odprtine nad 0,21 m2</t>
  </si>
  <si>
    <t>S 5 1 711</t>
  </si>
  <si>
    <t>Izdelava podprtega opaža robnega venca na premostitvenem, opornem in podpornem objektu</t>
  </si>
  <si>
    <t>*robni venec nad opornim zidom med kolesarsko stezo in cesto: opaž za vidni beton (razred VB3);</t>
  </si>
  <si>
    <t>N 5 2 102</t>
  </si>
  <si>
    <t>N 5 2 103</t>
  </si>
  <si>
    <t>* kvaliteta jekla B 500 B;_x000D_
- za opornike;_x000D_
- za podpornike+op.zid;_x000D_
- za krilne zidove;</t>
  </si>
  <si>
    <t>N 5 2 104</t>
  </si>
  <si>
    <t>Kompletna izdelava spojev armaturnih palic (za stikovanje brez preklopov) - dobava in postavitev mehanskih spojnic z izdelanimi navoji za vijačenje arm. palic in izdelava navojev na priključnih palicah z vijačenjem na mehansko spojnico, vključno z zaščitnimii čepi._x000D_
Mehanske spojnice s prilagodljivo dolžino s polno nosilnostjo v tlaku in nategu za armaturno palico D= 16mm;</t>
  </si>
  <si>
    <t>N 5 2 105</t>
  </si>
  <si>
    <t>Kompletna izdelava spojev armaturnih palic (za stikovanje brez preklopov) - dobava in postavitev mehanskih spojnic z izdelanimi navoji za vijačenje arm. palic in izdelava navojev na priključnih palicah z vijačenjem na mehansko spojnico, vključno z zaščitnimii čepi._x000D_
Mehanske spojnice s prilagodljivo dolžino s polno nosilnostjo v tlaku in nategu za armaturno palico D= 20mm;</t>
  </si>
  <si>
    <t>* podl. beton povp.deb. 10cm;_x000D_
- za temelje opornikov-pilotna blazina;_x000D_
- za temelje podpornikov-pilotna greda + tem.op.zidu;_x000D_
- za krilne zidove;</t>
  </si>
  <si>
    <t>S 5 3 342</t>
  </si>
  <si>
    <t>Dobava in vgraditev ojačenega cementnega betona C30/37 v pasovne temelje, temeljne nosilce ali poševne in vertikalne slope</t>
  </si>
  <si>
    <t>* vklj. z dopl.: za razred izpost. XC2, PV-II;_x000D_
- temelji opornikov-pilotna blazina;_x000D_
- temelj podpornikov-pilotna greda;_x000D_
- temelj dod.op.zidu;</t>
  </si>
  <si>
    <t>* vklj. z dopl.: za razred izpost. XC4, XD1, XF3, PV-II in za dodatke za vidni beton razreda VB3;_x000D_
- stene opornih zidov;_x000D_
- krilni zidovi;</t>
  </si>
  <si>
    <t>S 5 3 348</t>
  </si>
  <si>
    <t>Dobava in vgraditev ojačenega cementnega betona C30/37 v stene podpornih ali opornih zidov</t>
  </si>
  <si>
    <t>* vklj. z dopl.: za razred izpost. XC4, XD3, XF4, PV-II in za dodatke za vidni beton razreda VB3;_x000D_
- stene dod.op.zidu;</t>
  </si>
  <si>
    <t>S 5 3 422</t>
  </si>
  <si>
    <t>Dobava in vgraditev ojačenega cementnega betona C40/50 v stene podpornih ali opornih zidov</t>
  </si>
  <si>
    <t>* vklj. z dopl.: za razred izpost. XC4, XD3, XF4, PV-II in za dodatke za vidni beton razreda VB3;_x000D_
- stene podpornikov;</t>
  </si>
  <si>
    <t>S 5 3 349</t>
  </si>
  <si>
    <t>Dobava in vgraditev ojačenega cementnega betona C30/37 v stene ............</t>
  </si>
  <si>
    <t>* vklj. z dopl.: za razred izpost. XC4, XD1, XF3, PV-II;_x000D_
- zadnja zaklj.stene opornih zidov s konzolo;</t>
  </si>
  <si>
    <t>N 5 3 106</t>
  </si>
  <si>
    <t>Dobava in vgraditev ojačenega cementnega betona C50/60 v stebre pravokotnega ali okroglega prereza</t>
  </si>
  <si>
    <t>* vklj. z dopl.: za razred izpost. XC4, XD1, XF3, PV-II in za dodatke za vidni beton razreda VB3;_x000D_
- slopi - vmesni podporniki;</t>
  </si>
  <si>
    <t>N 5 3 104</t>
  </si>
  <si>
    <t>Priprava podlage stičnih betonskih površin (stari-novi beton): čiščenje in nanos namenskega premaza za boljši sprijem, po navodilu proizvajalca</t>
  </si>
  <si>
    <t>S 5 3 372</t>
  </si>
  <si>
    <t>Dobava in vgraditev ojačenega cementnega betona C30/37 v hodnike in robne vence na premostitvenih objektih in podpornih ali opornih konstrukcijah</t>
  </si>
  <si>
    <t>*vklj. z dodatki za razred izpostavljenosti: XC4, XD3, XF4, PV-II in za vidni beton (razred VB3);_x000D_
*robni venec nad podpornim zidom med kolesarsko stezo in cesto;</t>
  </si>
  <si>
    <t>S 5 8 232</t>
  </si>
  <si>
    <t>Dobava in vgraditev ograje za pešce po detajlu iz načrta iz jeklenih cevnih ali pravokotnih profilov z vertikalnimi in/ali horizontalnimi polnili, visoke ... cm</t>
  </si>
  <si>
    <t>* Ograja za pešce;_x000D_
* višine 1,20 m;  iz profilov z vertikalnimi polnili;_x000D_
* kvalitete S235 vroče cinkana,_x000D_
* z vsem pritrdilnim, vijačnim in sidrnim materialom;</t>
  </si>
  <si>
    <t>S 5 9 961</t>
  </si>
  <si>
    <t>Izdelava stične rege brez razmaka za konstruktivne elemente, debele nad 50 cm, s tesnilnim trakom v notranjosti prereza</t>
  </si>
  <si>
    <t>* tesnenje vertikalnih stikov med posameznimi AB elementi oz. fazami betoniranja;_x000D_
* v ceni zajeti tudi vse potrebne fazonske kose in pritrdilne elemente (kot npr. Pentaflex 167 ali enakovredno);</t>
  </si>
  <si>
    <t>S 5 9 963</t>
  </si>
  <si>
    <t>Izdelava stične rege brez razmaka za konstruktivne elemente, debele nad 80 cm, s tesnilnim trakom v notranjosti prereza</t>
  </si>
  <si>
    <t>* tesnenje horizontalnih stikov med posameznimi AB elementi oz. fazami betoniranja;_x000D_
* v ceni zajeti tudi vse potrebne fazonske kose in pritrdilne elemente (kot npr. Pentaflex 80 ali enakovredno);</t>
  </si>
  <si>
    <t>S 5 5 971</t>
  </si>
  <si>
    <t>Zaščita površine cementnega betona z impregnacijskim premazom</t>
  </si>
  <si>
    <t>* hidrofobno, imregnirano sredstvo na osnovi siloksana za zagotavljanje trajne vodoodbojnosti, pri čemer mora biti omogočena difuzija vodne pare v obe smeri (kot npr. Sikagard 700 ali enakovredno);</t>
  </si>
  <si>
    <t>S 5 1 631</t>
  </si>
  <si>
    <t>Izdelava podprtega opaža za bočne stranice ravnih plošč</t>
  </si>
  <si>
    <t>* za lito AB sovprežno ploščo d=25-30cm;</t>
  </si>
  <si>
    <t>* za ločilni parapetni zidec (b/h= 25/65cm) za izvedbo voziščne kamnite grede - vzdolžno med 1. in 2. fazo gradnje;</t>
  </si>
  <si>
    <t>* za 2x AB točkovni temelj - nastavkek za portal vozne mreže, kvadratnega tlorisa vel. 1,0x1,0 m, višine 0,8 m;</t>
  </si>
  <si>
    <t>* kvaliteta jekla B 500 B;_x000D_
- za lito AB sovprežno ploščo;_x000D_
- za 2x AB nastavek za portal vozne mreže;</t>
  </si>
  <si>
    <t>* kvaliteta jekla B 500 B;_x000D_
- za lito AB sovprežno ploščo;</t>
  </si>
  <si>
    <t>S 5 2 314</t>
  </si>
  <si>
    <t>Dobava in postavitev mreže iz vlečene jeklene žice B500A, s premerom &gt; od 4 in &lt; od 12 mm, masa 4,1 do 6 kg/m2</t>
  </si>
  <si>
    <t>N 5 3 101</t>
  </si>
  <si>
    <t>Dobava in vgraditev ojačenega cementnega betona C50/60 v prekladno konstrukcijo polne plošče</t>
  </si>
  <si>
    <t>* vklj. z dopl.: za razred izpost. XC4, XD1, XF3, PV-II;_x000D_
- liti beton kot AB sovprežna plošča z jekl. nosilici/konstr.na opažne AB prefabrikate;</t>
  </si>
  <si>
    <t>S 5 3 851</t>
  </si>
  <si>
    <t>Dobava in vgraditev montažnega elementa iz ojačenega cementnega betona C../.. , prerez do 0,50 m3/m2-m1, največje dimenzije do 2,5 m</t>
  </si>
  <si>
    <t>* beton C50/60,  XC4, XD1, XF3, PV-II in dod. za VB3 ter jekl.arm. B500-B (ca. 150kg/m3);_x000D_
- AB plošče d=12cm, sp.stran vidna VB3 (kot opaž za lito AB pl.);_x000D_
- robne pl. 14kos;</t>
  </si>
  <si>
    <t>S 5 3 852</t>
  </si>
  <si>
    <t>Dobava in vgraditev montažnega elementa iz ojačenega cementnega betona C../.. , prerez do 0,50 m3/m2-m1, največje dimenzije 2,6 do 5 m</t>
  </si>
  <si>
    <t>* beton C50/60, XC4, XD1, XF3, PV-II in dod. za VB3 ter jekl.arm. B500-B (ca. 150kg/m3);_x000D_
- AB plošče d=12cm, sp.stran vidna VB3 (kot opaž za lito AB pl.);_x000D_
- robne pl. 30kos;</t>
  </si>
  <si>
    <t>S 5 3 857</t>
  </si>
  <si>
    <t>Dobava in vgraditev montažnega elementa iz ojačenega cementnega betona C../..., prerez nad 0,50 m3/m2-m1, največje dimenzije 2,6 do 5 m</t>
  </si>
  <si>
    <t>* beton C50/60, XC4, XD1, XF3, PV-II in dod. za VB3 ter jekl.arm. B500-B (ca. 150kg/m3);_x000D_
- AB plošče d=12cm, sp.stran vidna VB3 (kot opaž za lito AB pl.);_x000D_
- sred.pl. 75kos;</t>
  </si>
  <si>
    <t>S 5 3 816</t>
  </si>
  <si>
    <t>Dobava in vgraditev montažnega elementa iz ojačenega cementnega betona C25/30 v prerez nad 0,50 m3/m2-m1, največje dimenzije do 2,5 m</t>
  </si>
  <si>
    <t>* vklj. z dopl.: za razred izpost. XC4, XD1, XF3, PV-II in dod. za VB3 ter jekl.arm. B500-B (ca.100kg/m3);_x000D_
- robni venci s kineto za instal.- po načrtu (A=0,56m2/m1, P=5,5/m1, l=2,0-2,5m), Ls=94m1;</t>
  </si>
  <si>
    <t>N 5 3 103</t>
  </si>
  <si>
    <t>Dobava in vgradnja montažnih AB pokrovov za kineto/korito za SVTK, kvaliteta bet. C30/37, XC3 / XD3 / XF4 / XA1 / Cl 0,2 / D8 / PV-II _x000D_
Izdelava in vgradnja po načrtu in po ˝Tehnični specifikaciji za betonska kabelska korita na območju slovenski železnic in navodil za vgradnjo˝, vključno z vtisnjenim logotipom SŽ:_x000D_
- velikost pokrova: šir. 600mm, dol.500mm, deb. 60mm;_x000D_
* izmera po dolžini pokrite kinete/korita;</t>
  </si>
  <si>
    <t>* pokrov tip C (500x600x60) za kineto SVTK, po TS-SŽ št. 452 od  01.06.2011 (glej risbo P1-06);</t>
  </si>
  <si>
    <t>S 5 4 542</t>
  </si>
  <si>
    <t>Metlanje površine cementnega betona</t>
  </si>
  <si>
    <t>* pohodne površine robnega venca s kineto;</t>
  </si>
  <si>
    <t>S 5 3 345</t>
  </si>
  <si>
    <t>Dobava in vgraditev ojačenega cementnega betona C30/37 v temelje ..........</t>
  </si>
  <si>
    <t>* vklj. z dopl.: za razred izpost. XC4, XD1, XF3, PV-II;_x000D_
* za 2x AB točkovni temelj - nastavkek za portal vozne mreže, kvadratnega tlorisa vel. 1,0x1,0 m, višine 0,8 m;</t>
  </si>
  <si>
    <t>S 5 3 242</t>
  </si>
  <si>
    <t>Dobava in vgraditev ojačenega cementnega betona C25/30 v prerez 0,16 do 0,30 m3/m2-m1</t>
  </si>
  <si>
    <t>* začasni ločilni parapetni zidec (b/h= 25/65cm) za izvedbo voziščne kamnite grede - vzdolžno med 1. in 2. fazo gradnje;_x000D_
* sidran v AB lito ploščo prekl.konstr.;</t>
  </si>
  <si>
    <t>N 5 3 102</t>
  </si>
  <si>
    <t>Dobava AB prefabriciranih elementov in izvedba začasne zaščite - opore za izvedbo nasutja kamnite grede iz tolčenca za železniške tire. V ceni postavke zajeti tudi kasnejšo demontažo in trajno odstranitev z odvozom._x000D_
Začasna zaščita iz AB prefabriciranih elementov višine do 85cm,_x000D_
- kot npr. elementi BVO ali podobno - postavitev po načrtu_x000D_
* obračun po vgrajeni dolžini elementov;</t>
  </si>
  <si>
    <t>* predvideno 2x element dol. 4,0m (pred in za premostitvenim objektom);</t>
  </si>
  <si>
    <t>N 5 3 105</t>
  </si>
  <si>
    <t>Dobava AB prefabriciranih elementov in izvedba začasne zaščite - opore za izvedbo nasutja kamnite grede iz tolčenca za železniške tire. V ceni postavke zajeti tudi kasnejšo demontažo in trajno odstranitev z odvozom._x000D_
Začasna zaščita iz AB prefabriciranih L elementov (šir.50cm, viš. 65cm, deb.stene 15cm)_x000D_
- postavitev po načrtu;_x000D_
* obračun po vgrajeni dolžini elementov;</t>
  </si>
  <si>
    <t>* postavitev vzdolž celotne preklade 2.faze;</t>
  </si>
  <si>
    <t>S 5 8 712</t>
  </si>
  <si>
    <t>Dobava in vgraditev jeklene nosilne konstrukcije v varjeni izvedbi iz konstrukcijskega jekla S 355</t>
  </si>
  <si>
    <t>* Konstrukcijsko jeklo  S 355 J2+N, čelne pločevine in prečniki S 355 J2+N+Z15; razred izvedbe EXC4 v skladu s SIST EN 1090-2;_x000D_
* vklj. z aščito proti koroziji: C5.08 vh v skladu s SIST EN ISO 12944;</t>
  </si>
  <si>
    <t>Premik nosilca preklade iz delavnice v končno lego z dvigalom. Masa enega jeklenega nosilca je približno 90 t._x000D_
* Postavka vključuje: _x000D_
- dostavo in sestavljanje glavnega dvigala Liebherr LR 1600/2 (SLDB) _x000D_
- dostavo in sestavljanje pomožnega dvigala Liebherr LTM 1200-5.1 (mobilno dvigalo, 200 t)_x000D_
- dostavo in nameščanje temeljne blazine iz lesenih pragov za raznos obtežbe glavnega dvigala_x000D_
- demontažo in demobilizacijo glavnega dvigala Liebherr LR 1600/2 (SLDB)_x000D_
- demontažo in demobilizacijo pomožnega dvigala Liebherr LTM 1200-5.1 (mobilno dvigalo, 200 t)_x000D_
- odstranitev in demobilizacijo lesenih pragov za raznos obtežbe glavnega dvigala_x000D_
- stroške osebja za upravljanje dvigal in izvedbo dviga_x000D_
- z dvigom povezane inženirske storitve, vključno z oceno tveganja in načrtom dviga_x000D_
- stroške dovoljenj,  transporta dvigal in spremljevalnih vozil_x000D_
- zavarovanje tovora (bremena)_x000D_
- standardno opremo za dvige (radijske zveze, razpore, vrvi, kljuke, blokade ipd.)</t>
  </si>
  <si>
    <t>Sferično ležišče, pomično v eni smeri, NEd = 6500 kN</t>
  </si>
  <si>
    <t>Dobava in navaritev čepov za strižno povezavo jeklenih konstrukcijskih elementov in armiranobetonske plošče, material S235 J2+C450 - po načrtu_x000D_
- sovprežni čepi D= 16 mm, h= 200 mm;</t>
  </si>
  <si>
    <t>Dobava in navaritev čepov za strižno povezavo jeklenih konstrukcijskih elementov in armiranobetonske plošče, material S235 J2+C450 - po načrtu_x000D_
- sovprežni čepi D= 19 mm, h= 200 mm;</t>
  </si>
  <si>
    <t>S 5 8 821</t>
  </si>
  <si>
    <t>Dobava in vgraditev merilnih čepov, vključno navezavo na veljavno nivelmansko mrežo</t>
  </si>
  <si>
    <t>* 20 kos na AB elementih in 20 kos na jeklenih elementih;</t>
  </si>
  <si>
    <t>Ponovna namestitev odstranjene prometne table, velikosti 3,0 do 4,0 m2, vključno s podkonstrukcijo in nerjavnim pritrdilnim materialom ter pritrditvijo na prekladno konstrukcijo</t>
  </si>
  <si>
    <t>* demontaža zajeta v sklopu rušitvenih del;</t>
  </si>
  <si>
    <t>Dobava elastomernega traku (trde gume), preseka 20/30mm (b/h) in lepljenje (za zavarovanje položaja) z lepilom - kompatibilnim z elastomerjem in korozijsko zaščito jekla</t>
  </si>
  <si>
    <t>* ločilni trak lepljen na zg.pasnico jekl.konstr. na katerega nalegajo  AB montažne plošče - izvedba po detajlu;</t>
  </si>
  <si>
    <t>S 5 9 842</t>
  </si>
  <si>
    <t>Zatesnitev dilatacijske rege s trajno elastičnim zapolnitvenim materialom</t>
  </si>
  <si>
    <t>* tesnitev reg med posameznimi AB mont. pl. na zg. strani pred betoniranjem lite AB pl. - rega  šir. 10-15 mm;_x000D_
* vklj. z vsemi preddeli (čiščenjem in prednamzi stičnih površin);</t>
  </si>
  <si>
    <t>Izdelava tesnilne plasti prekladne konstrukcije iz tekočih polimerov (po cerificiranih navodilih proizvajalca sistema), vključno s predhodnim čiščenjem nove betonske površine._x000D_
Dobava materiala in izvedba brizgane hidroizolacije na osnovi MMA (Meta Metil Akrilata), primerna za vgradnjo na beton s povečano vlažnostjo (manj od 6%). Izvedba na predhodno pripravljeno podlago v treh slojih in sicer prednamaz in 2x brizgana izolacija v skupni količini minimalno 3,2kg/m2.</t>
  </si>
  <si>
    <t>S 5 9 772</t>
  </si>
  <si>
    <t>Izdelava ločilne plasti iz gumijastih plošč, debelih 2 cm</t>
  </si>
  <si>
    <t>* podgredna elastomerna blazina za zaščito HI in pred hrupom, vgrajena med tolčencem in AB pl. (skladna z  DBS 918 071-01, kot npr. DAMTEC SBM K ali tehnično enkovredno);</t>
  </si>
  <si>
    <t>S 5 9 843</t>
  </si>
  <si>
    <t>Zatesnitev dilatacijske rege s trajno elastično zmesjo za stike</t>
  </si>
  <si>
    <t>* tesnitev rege med AB prefabr.elemeti robnega venca in med robnim vencem ter AB ploščo prekl.konstr. - rega šir. 15-20mm;</t>
  </si>
  <si>
    <t>Izvedba krakaste ozemljitve, ozemljitveni trak Rf 30x3,5 mm, dobava in polaganje v izkopan jarek, kot npr. RH1</t>
  </si>
  <si>
    <t>Dobava in montaža ozemljitvenega merilnega mesta-Rf, kot npr. ZON05 A</t>
  </si>
  <si>
    <t>Dobava in vgrajevanje ozemljitvenega traku v AB gredo, pilote in drugo AB konstrucijo podvoza Fe/Zn 25x4 mm, kot npr. Fe/Zn-H</t>
  </si>
  <si>
    <t>Izvedba spojev ozemljitvenega traku z armaturnim jeklom z varjenjem</t>
  </si>
  <si>
    <t>Izvedba spojev ozemljitvenega traku z armaturnim jeklom, kot npr. sponka KON09</t>
  </si>
  <si>
    <t>Izvedba spojev ozemljitvenega traku s sponko, kot npr. KON1-Rf, komplet s protikorozijsko zaščito</t>
  </si>
  <si>
    <t>Izvedba spojev ozemljitvenega traku Rf 30x3,5 z varjenjem na jeklene nosilce, komplet s protikorozijsko zaščito</t>
  </si>
  <si>
    <t>Izvedba izpustov iz AB konstrikcije na mestih povezav izenačitve potenciala, Rf trak 30x3,5 mm, komplet s protikorozijsko zaščito, pritrditvijo in spojem (ograja, vozna mreža)</t>
  </si>
  <si>
    <t>Izvedba galvanskih povezav z galvanizirano pletenico 50 mm2 in vijačnimi spoji M10, komplet vrtanje, vijačenje, antikorozijska zaščita KON05-2</t>
  </si>
  <si>
    <t>N 7 3 101</t>
  </si>
  <si>
    <t>Dobava in montaža omare merilnega mesta z INOX omaro dim. 350x450x160mm na betonskem stebričku, komplet s priključnim poljem in ožičeno</t>
  </si>
  <si>
    <t>N 7 3 102</t>
  </si>
  <si>
    <t>Izvedba merilne točke v armirano betonskem delu  z vgradnjo stacionarne referenčne elektrode Ag-AgCl, BORIN oznake “STELTH 2, vključno s korozijskim kuponom Fe, 10 cm2, izvedba kabelskih povezav v merilno omaro</t>
  </si>
  <si>
    <t>N 7 3 103</t>
  </si>
  <si>
    <t>Dobava in polaganje kabla NYY 1x120 mm2 v zaščitni cevi</t>
  </si>
  <si>
    <t>N 7 3 104</t>
  </si>
  <si>
    <t xml:space="preserve">Dobava in polaganje kabla NYY 4x2,5 mm2 v zaščitni cevi </t>
  </si>
  <si>
    <t>N 7 3 105</t>
  </si>
  <si>
    <t>Dobava in polaganje kabla NYY 1x16 mm2 v zaščitni cevi</t>
  </si>
  <si>
    <t>N 7 3 106</t>
  </si>
  <si>
    <t>Dobava in polaganje kabla NYY 1x6 mm2 v zaščitni cevi</t>
  </si>
  <si>
    <t>N 7 3 107</t>
  </si>
  <si>
    <t>Izdelava katodnega priključka</t>
  </si>
  <si>
    <t>N 7 3 108</t>
  </si>
  <si>
    <t>Dobava in montaža naprave KOLEN TZD-1R, montirana na nosilcu vozne mreže, komplet s priključevanjem</t>
  </si>
  <si>
    <t>N 7 3 109</t>
  </si>
  <si>
    <t>Izvedba priključka na tir z izolirano bakreno vrvjo          120 mm2 vključno mehanska zaščita povezav  med drogom in tirnico s ploščo dim. 110x110 cm iz vroče cinkane rebraste pločevine, ki se z INOX stremeni pritrdi na dva praga (INOX matice z zaščito proti odvijanju) tako, da ščiti vrvi med drogom in tirnico.</t>
  </si>
  <si>
    <t>Dobava in montaža različnih Rf profilov, cevi ali kabelskih polic, izvedba prebojev, manjša gradbena dela</t>
  </si>
  <si>
    <t>N 7 4 101</t>
  </si>
  <si>
    <t>Izvedba meritev korozijskih parametrov kovinskih struktur:_x000D_
- meritve potenciala jeklene armature v betonu;_x000D_
- meritve parametrov korozijskih sond;_x000D_
- meritve interference na nujne kovinske strukture;</t>
  </si>
  <si>
    <t>N 7 4 102</t>
  </si>
  <si>
    <t>Izdelava merilnega poročila z obdelavo merilnih parametrov, vrednotenje korozijske ogroženosti</t>
  </si>
  <si>
    <t>N 7 4 103</t>
  </si>
  <si>
    <t>Meritve ponikalne upornosti ozemljitve in izenačitve potenciala, komplet z merilnim poročilom</t>
  </si>
  <si>
    <t>N 7 4 104</t>
  </si>
  <si>
    <t>Priprava in zavarovanje gradbišča, transportni stroški</t>
  </si>
  <si>
    <t>N 7 4 105</t>
  </si>
  <si>
    <t>N 7 4 106</t>
  </si>
  <si>
    <t>S 7 9 121</t>
  </si>
  <si>
    <t>Izvedba dinamičnega preskusa pilota</t>
  </si>
  <si>
    <t>* na vsakem oporniku oz. vmesni podpori se izvede po dva dnamična testa;</t>
  </si>
  <si>
    <t>N 7 9 108</t>
  </si>
  <si>
    <t>Izvedba preskusa zveznosti pilota (PIT)</t>
  </si>
  <si>
    <t>S 7 9 131</t>
  </si>
  <si>
    <t>Izvedba obremenilnega preskusa premostitvenega objekta, dolgega do 50 m1</t>
  </si>
  <si>
    <t>S 7 9 311</t>
  </si>
  <si>
    <t>URA</t>
  </si>
  <si>
    <t>S 7 9 321</t>
  </si>
  <si>
    <t>Arheološki nadzor po programu ..............</t>
  </si>
  <si>
    <t>S 7 9 513</t>
  </si>
  <si>
    <t>Izdelava projektne dokumentacije za projekt za izvedbo (PZI)</t>
  </si>
  <si>
    <t>S 7 9 514</t>
  </si>
  <si>
    <t>Izdelava projektne dokumentacije za projekt izvedenih del (PID)</t>
  </si>
  <si>
    <t>N 7 9 101</t>
  </si>
  <si>
    <t>Izvedba meritev ozemljitvene upornosti in galvanskih povezav, vključno z izdelavo meritvenega poročila</t>
  </si>
  <si>
    <t>* strelovodna in katodna zaščita;</t>
  </si>
  <si>
    <t>N 7 9 105</t>
  </si>
  <si>
    <t>Zunanja kontrola kakovosti</t>
  </si>
  <si>
    <t>* kontrola izdelave in montaže jeklene konstrukcije;</t>
  </si>
  <si>
    <t>N 7 9 106</t>
  </si>
  <si>
    <t>Projektantske in inženirske storitve med gradnjo in ob zaključku gradnje_x000D_
* Postavka vključuje:_x000D_
- dodatne računske kontrole vmesnih stanj;_x000D_
- spremljavo in kontrolo deformacij v času gradnje;_x000D_
- načrt varjenja, vključno z WPS in WPAR v skladu s SIST EN ISO 15614;_x000D_
- načrt kontrole in dokaza zavrov;_x000D_
- načrt protikorozijske zaščite;_x000D_
- načrt transporta, premikov in deponiranja jeklene konstrukcije;_x000D_
- načrt tehnologije gradnje, vključno z načrti začasnih konstrukcij;_x000D_
- predhodna in končna dokazila o kvaliteti izvedbe;</t>
  </si>
  <si>
    <t>N 7 9 107</t>
  </si>
  <si>
    <t>Meritve vibracij, vključno z izdelavo naknadnih računskih analiz in poročila</t>
  </si>
  <si>
    <t>S 1 1 111</t>
  </si>
  <si>
    <t>KM</t>
  </si>
  <si>
    <t>Obnova in zavarovanje zakoličbe osi trase avtoceste in hitre ceste v ravninskem terenu</t>
  </si>
  <si>
    <t>S 1 1 212</t>
  </si>
  <si>
    <t>Postavitev in zavarovanje prečnega profila avtoceste in hitre ceste v gričevnatem terenu</t>
  </si>
  <si>
    <t>S 1 1 421</t>
  </si>
  <si>
    <t>Obnova in zavarovanje zakoličbe trase avtoceste in hitre ceste - končno zakoličenje</t>
  </si>
  <si>
    <t>Porušitev in odstranitev AB plošče in rešetke vtočnega jaška</t>
  </si>
  <si>
    <t>N 8 1 106</t>
  </si>
  <si>
    <t>Porušitev in odstranitev AB plošče in pokrova revizijskega jaška</t>
  </si>
  <si>
    <t>*obst. jaški;</t>
  </si>
  <si>
    <t>S 1 2 211</t>
  </si>
  <si>
    <t>Demontaža prometnega znaka na enem podstavku</t>
  </si>
  <si>
    <t>S 1 2 372</t>
  </si>
  <si>
    <t xml:space="preserve">Rezkanje in odvoz asfaltne krovne plasti v debelini 4 do 7 cm </t>
  </si>
  <si>
    <t>*hodnik za pešce in kolesarska steza;</t>
  </si>
  <si>
    <t>S 1 2 374</t>
  </si>
  <si>
    <t xml:space="preserve">Rezkanje in odvoz asfaltne krovne plasti v debelini nad 10 cm </t>
  </si>
  <si>
    <t>*vozišče;_x000D_
*deb. 20 cm (ocena);</t>
  </si>
  <si>
    <t>S 1 2 391</t>
  </si>
  <si>
    <t>Porušitev in odstranitev robnika iz cementnega betona</t>
  </si>
  <si>
    <t>S 1 2 397</t>
  </si>
  <si>
    <t>Porušitev in čiščenje robnika iz naravnega kamna</t>
  </si>
  <si>
    <t>*previdna odstranitev;_x000D_
*vklj. s ponovno vgradnjo;</t>
  </si>
  <si>
    <t>S 1 2 495</t>
  </si>
  <si>
    <t>Porušitev in odstranitev cementnega betona</t>
  </si>
  <si>
    <t>*srednji ločilni otok;</t>
  </si>
  <si>
    <t>S 2 1 234</t>
  </si>
  <si>
    <t>Široki izkop zrnate kamnine - 3. kategorije - strojno z nakladanjem</t>
  </si>
  <si>
    <t>*TD (vozišče + poglobitev; kolesarska steza/hodnik + poglobitev);</t>
  </si>
  <si>
    <t>S 2 1 324</t>
  </si>
  <si>
    <t>Izkop vezljive zemljine/zrnate kamnine - 3. kategorije za temelje, kanalske rove, prepuste, jaške in drenaže, širine do 1,0 m in globine 1,1 do 2,0 m - strojno, planiranje dna ročno</t>
  </si>
  <si>
    <t>*izkop za VJ in RJ;</t>
  </si>
  <si>
    <t>S 2 3 313</t>
  </si>
  <si>
    <t>Dobava in vgraditev geotekstilije za ločilno plast (po načrtu), natezna trdnost do nad 14 do 16 kN/m2</t>
  </si>
  <si>
    <t>S 2 4 112</t>
  </si>
  <si>
    <t>Vgraditev nasipa iz zrnate kamnine - 3. kategorije</t>
  </si>
  <si>
    <t>*ponovna vgradnja izkopanega materiala;</t>
  </si>
  <si>
    <t>S 2 4 117</t>
  </si>
  <si>
    <t xml:space="preserve">Izdelava nasipa iz zrnate kamnine - 3. kategorije z dobavo iz kamnoloma </t>
  </si>
  <si>
    <t>S 2 5 111</t>
  </si>
  <si>
    <t>Humuziranje brežine brez valjanja, v debelini do 15 cm - ročno</t>
  </si>
  <si>
    <t>S 2 9 152</t>
  </si>
  <si>
    <t>Odlaganje odpadne zmesi zemljine in kamnine</t>
  </si>
  <si>
    <t>*odvečna zrnata kamnina - 3. kategorije;_x000D_
*vklj. s prevozom do predelovalca;</t>
  </si>
  <si>
    <t>Odlaganje odpadnega asfalta</t>
  </si>
  <si>
    <t>*rezkanec nosilnih plasti za nadaljno predelavo;</t>
  </si>
  <si>
    <t>S 2 9 153</t>
  </si>
  <si>
    <t>Odlaganje odpadnega asfalta na komunalno deponijo</t>
  </si>
  <si>
    <t>*rezkanec obrabne plasti in bin-a;</t>
  </si>
  <si>
    <t>S 2 9 155</t>
  </si>
  <si>
    <t>Odlaganje mešanih gradbenih odpadkov z do 25 m.-% nemineralnih primesi</t>
  </si>
  <si>
    <t>*vklj. s prevozom do predelovalca;_x000D_
*vtočni jaški in pokrovi;</t>
  </si>
  <si>
    <t>S 3 1 132</t>
  </si>
  <si>
    <t>Izdelava nevezane nosilne plasti enakomerno zrnatega drobljenca iz kamnine v debelini 21 do 30 cm</t>
  </si>
  <si>
    <t>*deb. 25 cm;</t>
  </si>
  <si>
    <t>S 3 1 631</t>
  </si>
  <si>
    <t>Izdelava nosilne plasti bituminizirane zmesi AC 32 base B 50/70 A1/A2 v debelini 7 cm</t>
  </si>
  <si>
    <t>S 3 1 542</t>
  </si>
  <si>
    <t xml:space="preserve">Izdelava nosilne plasti bituminizirane zmesi AC 22 base B 50/70 A1/A2 v debelini 6 cm </t>
  </si>
  <si>
    <t>S 3 1 721</t>
  </si>
  <si>
    <t>Izdelava vezne plasti bituminizirane zmesi AC 16 bin PmB 45/80-65 A1/A2 v debelini 5 cm</t>
  </si>
  <si>
    <t>S 3 2 668</t>
  </si>
  <si>
    <t>Izdelava obrabne in zaporne plasti bituminizirane zmesi SMA 11 PmB 45/80-65 A1/A2 Z2 v debelini 4 cm</t>
  </si>
  <si>
    <t>S 3 2 254</t>
  </si>
  <si>
    <t>Izdelava obrabne in zaporne plasti bituminizirane zmesi AC 8 surf B 70/100 A5 v debelini 4 cm</t>
  </si>
  <si>
    <t>S 3 2 497</t>
  </si>
  <si>
    <t>Pobrizg s polimerno bitumensko emulzijo 0,31 do 0,50 kg/m2</t>
  </si>
  <si>
    <t xml:space="preserve">_x000D_
</t>
  </si>
  <si>
    <t>S 3 5 214</t>
  </si>
  <si>
    <t>Dobava in vgraditev predfabriciranega dvignjenega robnika iz cementnega betona  s prerezom 15/25 cm</t>
  </si>
  <si>
    <t xml:space="preserve">*vozišče;_x000D_
</t>
  </si>
  <si>
    <t>S 3 5 252</t>
  </si>
  <si>
    <t>Dobava in vgraditev dvignjenega robnika iz naravnega kamna s prerezom 18/24 cm</t>
  </si>
  <si>
    <t>*ponovna uporaba robnikov;_x000D_
*v ceni upoštevati dobavo novih robnikov (ocena 10%);</t>
  </si>
  <si>
    <t>S 3 5 231</t>
  </si>
  <si>
    <t>Dobava in vgraditev predfabriciranega pogreznjenega robnika iz cementnega betona  s prerezom 5/25 cm</t>
  </si>
  <si>
    <t>*kolesarska steza/hodnik;</t>
  </si>
  <si>
    <t>N 8 4 107</t>
  </si>
  <si>
    <t>Dobava in vgradnja vtočne rešetke iz nodularne litine z zaklepom, nosilnosti 400 kN, po EN124-2:2015, s kvadratnim prerezom 40/40 cm, vključno z dobavo in izvedbo armiranobetonskega obroča na armiranobetonski prstan nameščen na zunanji del jaška, (beton C25/30, XC3,PV-II in armaturo B 500B)</t>
  </si>
  <si>
    <t>N 8 4 108</t>
  </si>
  <si>
    <t>Dobava in vgradnja pokrova iz nodularne litine z zaklepom, nosilnosti 400 kN, po EN124-2:2015 in protihrupnim vložkom, s krožnim prerezom 60 cm, vključno z dobavo in izvedbo armiranobetonskega obroča na armiranobetonski prstan nameščen na zunanji del jaška, (beton C25/30, XC3,PV-II in armaturo B 500B)</t>
  </si>
  <si>
    <t>*obst. VJ, ki se vgradijo na novo niveleto;</t>
  </si>
  <si>
    <t>N 8 4 109</t>
  </si>
  <si>
    <t>Dobava in vgradnja pokrova iz nodularne litine z zaklepom, nosilnosti 250 kN, po EN124-2:2015 in protihrupnim vložkom, s krožnim prerezom 60 cm, vključno z dobavo in izvedbo armiranobetonskega obroča na armiranobetonski prstan nameščen na zunanji del jaška, (beton C25/30, XC3,PV-II in armaturo B 500B)</t>
  </si>
  <si>
    <t>S 4 4 992</t>
  </si>
  <si>
    <t>Dvig (do 50 cm) obstoječega jaška iz cementnega betona, po detajlu iz načrta, krožnega prereza s premerom 60 do 80 cm ali kvadratnega prereza do 60/60 cm</t>
  </si>
  <si>
    <t>*poglobitev obstoječih RJ na novo niveleto;</t>
  </si>
  <si>
    <t>S 5 3 338</t>
  </si>
  <si>
    <t>Dobava in vgraditev ojačenega cementnega betona C25/30 v hodnike in robne vence na premostitvenih objektih in podpornih ali opornih konstrukcijah</t>
  </si>
  <si>
    <t>*srednji ločilni otok;_x000D_
*dodatki: XC4, XD3, XF4, PV-II;</t>
  </si>
  <si>
    <t>N 8 5 110</t>
  </si>
  <si>
    <t xml:space="preserve">Finalni zunanji tlak iz granitnih kock (klane stranice, dim.8x8x8 cm) s polaganjem v plast cementne malte, vključno z zapolnitvijo in obdelavo stikov z namensko fugirno maso ter predhodno pripravo površine. Materiali morajo biti odporni na zunanje atmosferske vplive, na zmrzovanje in na vplive talilne soli proti zmrzali ter na rastje mahu in plesni! </t>
  </si>
  <si>
    <t>*obdelava površine med robnim vencem in kolesarsko stezo;</t>
  </si>
  <si>
    <t>S 6 1 124</t>
  </si>
  <si>
    <t>Izdelava temelja iz cementnega betona C 12/15, globine 80 cm, premera 50 cm</t>
  </si>
  <si>
    <t>S 6 1 216</t>
  </si>
  <si>
    <t>Dobava in vgraditev stebrička za prometni znak iz vroče cinkane jeklene cevi s premerom 64 mm, dolge 3000 mm</t>
  </si>
  <si>
    <t>S 6 1 712</t>
  </si>
  <si>
    <t>Dobava in pritrditev prometnega znaka, podloga iz vroče cinkane jeklene pločevine, znak z ............ barvo-folijo ....... vrste, velikost od 0,11 do 0,20 m2</t>
  </si>
  <si>
    <t>*folija 2. vrste;</t>
  </si>
  <si>
    <t>S 6 1 716</t>
  </si>
  <si>
    <t>Dobava in pritrditev prometnega znaka, podloga iz vroče cinkane jeklene pločevine, znak z ............ barvo-folijo ....... vrste, velikost 1,01 do 2,00 m2</t>
  </si>
  <si>
    <t>*folija 2. vrste;_x000D_
*dim.: 2700x1250 mm (3 kos);_x000D_
*dim.: 2200x1250 mm (3 kos);_x000D_
*vklj. z nosilnim ogrodjem in pritrditvijo na objekt;</t>
  </si>
  <si>
    <t>N 8 6 102</t>
  </si>
  <si>
    <t xml:space="preserve">Izdelava debeloslojne vzdolžne označbe na vozišču, strojno, debelina plasti 2 do 3 mm, širina črte 15 cm </t>
  </si>
  <si>
    <t xml:space="preserve">*prekinjena črta 5-5-5;_x000D_
</t>
  </si>
  <si>
    <t>N 8 6 133</t>
  </si>
  <si>
    <t xml:space="preserve">Izdelava debeloslojne prečne in ostalih označb na vozišču, strojno, debelina plasti 2 do 3 mm,posamezna površina označbe nad 1.5 m2 </t>
  </si>
  <si>
    <t>*talne oznake za označevanje smeri vožnje;</t>
  </si>
  <si>
    <t>N 10 1 102</t>
  </si>
  <si>
    <t>Obnova in zavarovanje zakoličbe osi tirov in kretnic</t>
  </si>
  <si>
    <t>N 10 1 103</t>
  </si>
  <si>
    <t>N 10 1 104</t>
  </si>
  <si>
    <t>N 10 1 105</t>
  </si>
  <si>
    <t>Čiščenje trase s posekom grmičevja in odvozom v stalno deponijo</t>
  </si>
  <si>
    <t>N 10 1 106</t>
  </si>
  <si>
    <t>N 10 1 107</t>
  </si>
  <si>
    <t>Začasna ureditev prehodov preko tira z izdelavo okvirja iz lesenih pragov  z voziščem v makadamski izvedbi</t>
  </si>
  <si>
    <t>N 10 1 108</t>
  </si>
  <si>
    <t>Rušenje objekta ob pregledni jami z odvozom materiala v stalno deponijo</t>
  </si>
  <si>
    <t>N 10 1 109</t>
  </si>
  <si>
    <t>N 10 1 111</t>
  </si>
  <si>
    <t>N 10 1 112</t>
  </si>
  <si>
    <t>KOM</t>
  </si>
  <si>
    <t>Začasna montaža in demontaža naprav proti potovanju tirnic 60E1 na lesenih pragih</t>
  </si>
  <si>
    <t>N 10 1 113</t>
  </si>
  <si>
    <t>Začasna montaža in demontaža naprav proti potovanju tirnic 49E1 na lesenih pragih</t>
  </si>
  <si>
    <t>N 10 1 114</t>
  </si>
  <si>
    <t>N 10 1 115</t>
  </si>
  <si>
    <t>N 10 1 116</t>
  </si>
  <si>
    <t>N 10 1 117</t>
  </si>
  <si>
    <t>N 10 1 118</t>
  </si>
  <si>
    <t>N 10 1 119</t>
  </si>
  <si>
    <t>N 10 1 120</t>
  </si>
  <si>
    <t>N 10 1 121</t>
  </si>
  <si>
    <t>Dobava in kompletno polaganje nove dvojne kretniške zveze 60E1-300-1:9, na novi tirni gredi deb. min. 30 cm pod pragom, na  betonskih pragih (npr. B70) z vgrajeno podložno gumo (10mm), elastično pritrditvijo (npr. Pandrol), kompletno z vsemi regulacijami in strojnim podbijanjem. Kretnice so izdelane iz tirnic  trdote  R350 HT, srce MONOBLOK, opremljene s kotalnimi napravami, kretniškimi ključavnicami, ročnim postavljalnim mehanizmom, kretniškim nastavkom in odsevniki._x000D_
Medtirna razdalja 5,35m, zvezana na betonskih kretniških pragih, ki jo sestavljajo 4 kretnice oblike 60E1-300-1:9, medtirna razdalja 5,35m s celovitim križiščem in predpisano opremo kretnic_x000D_
- 4 x kretnica 60E1-300-1:9_x000D_
- 1 x križišče 60E1 1:4,4444 (1:(2x1:9))_x000D_
Material:_x000D_
- komplet z dostavo_x000D_
- tirna greda_x000D_
Delo:_x000D_
-Vgradnja, varjenje, regulacije</t>
  </si>
  <si>
    <t>N 10 1 122</t>
  </si>
  <si>
    <t>Dobava in kompletno polaganje novih kretnic, na novi tirni gredi deb. min. 30 cm pod pragom, na  betonskih pragih (npr. B70) z vgrajeno podložno gumo (10mm), elastično pritrditvijo (npr. Pandrol), kompletno z vsemi regulacijami in strojnim podbijanjem. Kretnice so izdelane iz tirnic  trdote  R350 HT, srce   MONOBLOK, opremljene s kotalnimi napravami, kretniškimi ključavnicami, ročnim postavljalnim mehanizmom, kretniškim nastavkom in odsevniki._x000D_
Kretnica 60E1-300-1:9_x000D_
Material:_x000D_
- komplet kretnica z dostavo_x000D_
- tirna greda_x000D_
Delo:_x000D_
-Vgradnja, varjenje, regulacije</t>
  </si>
  <si>
    <t>N 10 1 123</t>
  </si>
  <si>
    <t>Dobava in kompletno polaganje novih kretnic, na novi tirni gredi deb. min. 30 cm pod pragom, na  betonskih pragih (npr. B70) z vgrajeno podložno gumo (10mm), elastično pritrditvijo (npr. Pandrol), kompletno z vsemi regulacijami in strojnim podbijanjem. Kretnice so izdelane iz tirnic  trdote  R350 HT, srce   MONOBLOK, opremljene s kotalnimi napravami, kretniškimi ključavnicami, ročnim postavljalnim mehanizmom, kretniškim nastavkom in odsevniki._x000D_
Kretnica 60E1-300-1:14_x000D_
Material:_x000D_
- komplet kretnica z dostavo_x000D_
- tirna greda_x000D_
Delo:_x000D_
-Vgradnja, varjenje, regulacije</t>
  </si>
  <si>
    <t>N 10 1 124</t>
  </si>
  <si>
    <t>Dobava in kompletno polaganje novih kretnic, na novi tirni gredi deb. min. 30 cm pod pragom, na  betonskih pragih (npr. B70) z vgrajeno podložno gumo (10mm), elastično pritrditvijo (npr. Pandrol), kompletno z vsemi regulacijami in strojnim podbijanjem. Kretnice so izdelane iz tirnic  trdote  R350 HT, srce   MONOBLOK, opremljene s kotalnimi napravami, kretniškimi ključavnicami, ročnim postavljalnim mehanizmom, kretniškim nastavkom in odsevniki._x000D_
Kretnica 60E1-760-1:14 (krivinska)_x000D_
Material:_x000D_
- komplet kretnica z dostavo_x000D_
- tirna greda_x000D_
Delo:_x000D_
-Vgradnja, varjenje, regulacije</t>
  </si>
  <si>
    <t>N 10 1 125</t>
  </si>
  <si>
    <t>N 10 1 126</t>
  </si>
  <si>
    <t>N 10 1 127</t>
  </si>
  <si>
    <t>0017</t>
  </si>
  <si>
    <t>N 10 1 128</t>
  </si>
  <si>
    <t>0018</t>
  </si>
  <si>
    <t>N 10 1 129</t>
  </si>
  <si>
    <t>Smerna in višinska regulacija kretnic z dodajo tolčenca oz. podbijanjem - obstoječe kretnice (končno stanje in faznost)</t>
  </si>
  <si>
    <t>0019</t>
  </si>
  <si>
    <t>N 10 1 130</t>
  </si>
  <si>
    <t>Aluminotermitsko varjenje vseh tirnic v tirih, kretniških zvezah in kretnicah, vključno z dobavo materiala_x000D_
- 60E1 R350 HT</t>
  </si>
  <si>
    <t>0020</t>
  </si>
  <si>
    <t>N 10 1 131</t>
  </si>
  <si>
    <t>Aluminotermitsko varjenje vseh tirnic v tirih, kretniških zvezah in kretnicah, vključno z dobavo materiala_x000D_
- 49E1 R350 HT</t>
  </si>
  <si>
    <t>0021</t>
  </si>
  <si>
    <t>N 10 1 132</t>
  </si>
  <si>
    <t xml:space="preserve">Sproščanje tira v NZT </t>
  </si>
  <si>
    <t>0022</t>
  </si>
  <si>
    <t>N 10 1 133</t>
  </si>
  <si>
    <t>Sproščanje kretnic v NZT</t>
  </si>
  <si>
    <t>0023</t>
  </si>
  <si>
    <t>N 10 1 134</t>
  </si>
  <si>
    <t>Dobava in vgradnja naprav proti vzdolžnemu premiku tirnic 60E1 na lesenih pragih</t>
  </si>
  <si>
    <t>0024</t>
  </si>
  <si>
    <t>N 10 1 135</t>
  </si>
  <si>
    <t>Dobava in vgradnja naprav proti vzdolžnemu premiku tirnic 49E1 na lesenih pragih</t>
  </si>
  <si>
    <t>0025</t>
  </si>
  <si>
    <t>0026</t>
  </si>
  <si>
    <t>Dobava in vgraditev naprav proti vzdolžnemu premiku tirnic 60E1 na betonskih pragih</t>
  </si>
  <si>
    <t>0027</t>
  </si>
  <si>
    <t>N 10 1 138</t>
  </si>
  <si>
    <t>Dobava, izdelava in vgraditev nagibnih kazal, komplet z izdelavo temeljev</t>
  </si>
  <si>
    <t>0028</t>
  </si>
  <si>
    <t>N 10 1 139</t>
  </si>
  <si>
    <t>Dobava in izdelava oznak za os in niveleto tira (pritrditev na drog VM, …)</t>
  </si>
  <si>
    <t>0029</t>
  </si>
  <si>
    <t>N 10 1 140</t>
  </si>
  <si>
    <t>Dobava, izdelava in vgraditev stalnih oznak za zavarovanje elementov krivin, vgradnja v samostojni temelj</t>
  </si>
  <si>
    <t>0030</t>
  </si>
  <si>
    <t>N 10 1 141</t>
  </si>
  <si>
    <t>Dobava, izdelava in vgradnja oznak za kontrolo vzdolžnega potovanja tirnic</t>
  </si>
  <si>
    <t>0031</t>
  </si>
  <si>
    <t>N 10 1 142</t>
  </si>
  <si>
    <t>Izdelava in vgraditev hm in km oznak</t>
  </si>
  <si>
    <t>0032</t>
  </si>
  <si>
    <t>N 10 1 143</t>
  </si>
  <si>
    <t>Betonske ločnice; dobava in vgraditev</t>
  </si>
  <si>
    <t>0033</t>
  </si>
  <si>
    <t>N 10 1 144</t>
  </si>
  <si>
    <t>Brušenje tirnic in zaključne meritve</t>
  </si>
  <si>
    <t>0034</t>
  </si>
  <si>
    <t>N 10 1 145</t>
  </si>
  <si>
    <t>Strošek merilnih voženj za zagotovitev stanja proge po opravljeni obnovi ter strošek meritev svetlega profila proge</t>
  </si>
  <si>
    <t>N 10 1 146</t>
  </si>
  <si>
    <t>Postavitev in zavarovanje prečnih profilov</t>
  </si>
  <si>
    <t>N 10 1 147</t>
  </si>
  <si>
    <t>Izdelava zagatne stena višine 2,00 m za zaščito  tirne grede na sosednjem voznem tiru pred osipanjem pri izkopu planuma za vgradnjo tamponskega sloja na zaprtem tiru</t>
  </si>
  <si>
    <t>N 10 1 148</t>
  </si>
  <si>
    <t>Varovanje  drogov VM proti porušitvi  s sidranjem na drogovih sosednega tira po potrebi</t>
  </si>
  <si>
    <t>N 10 1 155</t>
  </si>
  <si>
    <t>Demontaža nivojskega dostopa šrine 2,6m, z odvozom materiala v stalno deponijo_x000D_
- demontaža (rušenje) obstoječih utrditev prehodov, leseni pragi</t>
  </si>
  <si>
    <t>N 10 1 161</t>
  </si>
  <si>
    <t>Ureditev bankin s planiranjem in utrjevanjem</t>
  </si>
  <si>
    <t>N 10 1 163</t>
  </si>
  <si>
    <t>Kamnita zložba - gabion; košara je iz palične vroče cinkane mreže, polnilo je zmrzlinsko odporen - rečni prod (kamen) ustrezne granulacije min.premera zrn 0,20m (krogle). Kompletno z izdelavo, dobavo, vgradnjo in ozemljitvijo</t>
  </si>
  <si>
    <t>N 10 1 165</t>
  </si>
  <si>
    <t>Stroški za deponiranje izkopanih materialov v stalni deponiji</t>
  </si>
  <si>
    <t>N 10 1 166</t>
  </si>
  <si>
    <t>Zaščita podzemnih vodov (kanalizacija, vodovod, plinovod, toplovod, PTT, elektrika, CATV, progovni kabel)</t>
  </si>
  <si>
    <t>N 10 2 102</t>
  </si>
  <si>
    <t>Zakoličba z zavarovanjem, naprava prečnih profilov in druga geodetska dela.</t>
  </si>
  <si>
    <t>N 10 2 107</t>
  </si>
  <si>
    <t>Izdelava armiranobetonskega temelja dvojnega sidra Tsd: Pozicija obsega odmetavanje tolčenca, izkop za temelj v materialu III. kategorije, odvoz odvečnega materiala na deponijo, izdelavo in postavitev opaža, izdelavo in namestitev armature in sidrnih zank in vlitje temelja z betonom kvalitete C 30/37, XC4, XF3, ter finalno obdelavo površine temelja, ki gleda izven terena. Dimenzije temelja in armature so razvidne iz že omenjenega kataloga.</t>
  </si>
  <si>
    <t>N 10 2 108</t>
  </si>
  <si>
    <t>Izdelava armiranobetonskega temelja enojnega sidra Tse: Pozicija obsega odmetavanje tolčenca, izkop za temelj v materialu III. kategorije, odvoz odvečnega materiala na deponijo, izdelavo in postavitev opaža, izdelavo in namestitev armature in sidrne zanke in vlitje temelja z betonom kvalitete C 30/37, XC4, XF3, ter finalno obdelavo površine temelja, ki gleda izven terena. Dimenzije temelja in armature so razvidne iz že omenjenega kataloga.</t>
  </si>
  <si>
    <t>N 10 2 109</t>
  </si>
  <si>
    <t>Rušenje in odstranitev obstoječih temeljev ter sanacija nastalih jam: Temelj droga</t>
  </si>
  <si>
    <t>N 10 2 110</t>
  </si>
  <si>
    <t>Rušenje in odstranitev obstoječih temeljev ter sanacija nastalih jam: Temelj sidra</t>
  </si>
  <si>
    <t>N 10 2 111</t>
  </si>
  <si>
    <t>Izvedba zavarovanja tirne grede pri izkopu za temelj.</t>
  </si>
  <si>
    <t>N 10 2 113</t>
  </si>
  <si>
    <t>Drog M110vp</t>
  </si>
  <si>
    <t>N 10 2 114</t>
  </si>
  <si>
    <t>Drog M135vp</t>
  </si>
  <si>
    <t>N 10 2 115</t>
  </si>
  <si>
    <t>Drog M160vp</t>
  </si>
  <si>
    <t>N 10 2 116</t>
  </si>
  <si>
    <t>Portalna greda dolžine 22 m za razpon med nosilnimi drogovi M160Pvp 21-23 m.</t>
  </si>
  <si>
    <t>N 10 2 117</t>
  </si>
  <si>
    <t>Končna regulacija drogov po vertikali po obremenitvi le teh.</t>
  </si>
  <si>
    <t>N 10 2 118</t>
  </si>
  <si>
    <t>Nosilec enega voznega voda nad enim tirom.</t>
  </si>
  <si>
    <t>N 10 2 119</t>
  </si>
  <si>
    <t>Nosilec enega voznega voda nad dvema tiroma.</t>
  </si>
  <si>
    <t>N 10 2 120</t>
  </si>
  <si>
    <t>Nosilec dveh voznih vodov nad dvema tiroma.</t>
  </si>
  <si>
    <t>N 10 2 121</t>
  </si>
  <si>
    <t>Nosilec treh voznih vodov nad dvema tiroma.</t>
  </si>
  <si>
    <t>N 10 2 122</t>
  </si>
  <si>
    <t>Nosilec treh voznih vodov nad tremi tiri.</t>
  </si>
  <si>
    <t>N 10 2 123</t>
  </si>
  <si>
    <t>Nosilec štirih voznih vodov nad dvema tiroma.</t>
  </si>
  <si>
    <t>N 10 2 124</t>
  </si>
  <si>
    <t>Dva nosilca voznega voda nameščena eden poleg drugega.</t>
  </si>
  <si>
    <t>N 10 2 125</t>
  </si>
  <si>
    <t>Namestitev konzole L-4738 za pritrditev električnih vezi s silikonskimi izolatorji.</t>
  </si>
  <si>
    <t>N 10 2 126</t>
  </si>
  <si>
    <t>Nosilec napajalnega voda z izolatorji.</t>
  </si>
  <si>
    <t>N 10 2 127</t>
  </si>
  <si>
    <t>Zatezna oprema VV 170 mm2 s škripčevjem 1:5 v polkompenzirani izvedbi.</t>
  </si>
  <si>
    <t>N 10 2 128</t>
  </si>
  <si>
    <t>Zatezna oprema VV 220 mm2 s škripčevjem 1:5 v polkompenzirani izvedbi.</t>
  </si>
  <si>
    <t>N 10 2 129</t>
  </si>
  <si>
    <t>Zatezna oprema VV 320 mm2 s škripčevjem 1:5 v polkompenzirani izvedbi.</t>
  </si>
  <si>
    <t>N 10 2 130</t>
  </si>
  <si>
    <t>Čvrsto vpetje VV 170 mm2.</t>
  </si>
  <si>
    <t>N 10 2 131</t>
  </si>
  <si>
    <t>Čvrsto vpetje VV 220 mm2.</t>
  </si>
  <si>
    <t>N 10 2 132</t>
  </si>
  <si>
    <t>Čvrsta točka polkompenziranega voznega voda 220 mm2 kompletno.</t>
  </si>
  <si>
    <t>N 10 2 133</t>
  </si>
  <si>
    <t>Čvrsto vpetje napajalnega voda iz dveh vrvi preseka 95 mm2.</t>
  </si>
  <si>
    <t>N 10 2 134</t>
  </si>
  <si>
    <t>Čvrsto vpetje prečne vezi iz dveh vrvi preseka 95 mm2.</t>
  </si>
  <si>
    <t>N 10 2 135</t>
  </si>
  <si>
    <t>Sidranje droga z enojnim sidrom (izolirni člen).</t>
  </si>
  <si>
    <t>N 10 2 136</t>
  </si>
  <si>
    <t>Sidranje droga z dvojnim sidrom (izolirni člen).</t>
  </si>
  <si>
    <t>N 10 2 137</t>
  </si>
  <si>
    <t>Dobava in namestitev voznega voda 220 mm2 z obešalkami in električnimi vezmi v polkompenzirani izvedbi.</t>
  </si>
  <si>
    <t>N 10 2 138</t>
  </si>
  <si>
    <t>Namestitev regulacijskih sponk v obešalke VV  v krivinah s polmeri pod 300m (sponke sa namestijo  v dve obešalki na vsaki strani nosilca VV) v razpetinah nad kretnicami in v razpetinah medzateznih polj in ločišč voznega voda in izvedba fine regulacije obešalke.</t>
  </si>
  <si>
    <t>N 10 2 139</t>
  </si>
  <si>
    <t>Izvedba električnih vezi stikala na vozni vod kompletno.</t>
  </si>
  <si>
    <t>N 10 2 140</t>
  </si>
  <si>
    <t>Izvedba električnih vezi stikala na prečno vez kompletno.</t>
  </si>
  <si>
    <t>N 10 2 141</t>
  </si>
  <si>
    <t>Izvedba električnih vezi stikala na napajalni vod kompletno.</t>
  </si>
  <si>
    <t>N 10 2 142</t>
  </si>
  <si>
    <t>Izvedba električnih vezi med napajalnim vodom  in voznim vodom kompletno.</t>
  </si>
  <si>
    <t>N 10 2 143</t>
  </si>
  <si>
    <t>Izvedba električnih vezi med prečno vezjo in napajalnim vodom mimo droga kompletno.</t>
  </si>
  <si>
    <t>N 10 2 144</t>
  </si>
  <si>
    <t>Izvedba električnih vezi med napajalnim vodom mimo droga kompletno.</t>
  </si>
  <si>
    <t>N 10 2 145</t>
  </si>
  <si>
    <t>Izvedba električnih vezi med prečnima vezema mimo droga kompletno.</t>
  </si>
  <si>
    <t>N 10 2 146</t>
  </si>
  <si>
    <t xml:space="preserve">Napajalni vod iz dveh bakrenih vrvi 95 mm2. </t>
  </si>
  <si>
    <t>N 10 2 147</t>
  </si>
  <si>
    <t xml:space="preserve">Prečna vez iz dveh bakrenih vrvi 95 mm2. </t>
  </si>
  <si>
    <t>N 10 2 148</t>
  </si>
  <si>
    <t>Izvedba kretnice v voznih vodih.</t>
  </si>
  <si>
    <t>N 10 2 149</t>
  </si>
  <si>
    <t>Tokovna vez v medzateznem polju.</t>
  </si>
  <si>
    <t>N 10 2 150</t>
  </si>
  <si>
    <t>Ločitev voznega voda 320 mm2 z vgradnjo izolatorjev.</t>
  </si>
  <si>
    <t>N 10 2 151</t>
  </si>
  <si>
    <t>Ločitev voznega voda 220 mm2 z vgradnjo izolatorjev.</t>
  </si>
  <si>
    <t>N 10 2 152</t>
  </si>
  <si>
    <t>Ločitev voznega voda 220 mm2 z vgradnjo ločilca.</t>
  </si>
  <si>
    <t>N 10 2 153</t>
  </si>
  <si>
    <t>Ločitev voznega voda 170 mm2 z vgradnjo izolatorjev.</t>
  </si>
  <si>
    <t>N 10 2 154</t>
  </si>
  <si>
    <t>Premostitev sekcijskega izolatorja zaradi faznosti in kasnejša povrnitev v prvotno stanje kompletno.</t>
  </si>
  <si>
    <t>N 10 2 155</t>
  </si>
  <si>
    <t>Višinska regulacija obstoječih voznih vodov (prialgoditev novi niveleti) na območju med koncem obstoječih peronov in novim nadvozom Dunajska cesta. Višinski premiki konzol in zatezačev, krajšanje ali menjava zatezačev.</t>
  </si>
  <si>
    <t>N 10 2 156</t>
  </si>
  <si>
    <t>Natančen pregled lege voznih vodov (poligonacije) nad novimi tiri in smerna ter višinska regulacija le teh po vsaki od treh predvidenih regulacij tirov (trojna dolžina novih in reguliranih tirov).</t>
  </si>
  <si>
    <t>N 10 2 157</t>
  </si>
  <si>
    <t>Meritve temeljnih geometrijskih lastnosti voznih vodov (višina in gradient pri spremembah le te, poligonacija, varnostne razdalje na objektih, lega nosilcev VV glede na temperaturo okolice, lega uteži ali vzmeti zateznih naprav glede na temperaturo okolice, razdalja drogov od osi tira).</t>
  </si>
  <si>
    <t>N 10 2 158</t>
  </si>
  <si>
    <t>Izvedba električnih vezi na kretnici (4 x 120 mm2 izol.) na glavnem tiru.</t>
  </si>
  <si>
    <t>N 10 2 159</t>
  </si>
  <si>
    <t>Izvedba električnih vezi na kretnici (2 x 120 mm2 izol.) na stranskem tiru.</t>
  </si>
  <si>
    <t>N 10 2 160</t>
  </si>
  <si>
    <t>Zaščitna vez med vsemi tirnicami dveh postajnih tirov izvedena z jekleno pocinkano izolirano vrvjo 70 mm2.</t>
  </si>
  <si>
    <t>N 10 2 161</t>
  </si>
  <si>
    <t>Zaščitna vez med vsemi tirnicami treh postajnih tirov izvedena z jekleno pocinkano izolirano vrvjo 70 mm2.</t>
  </si>
  <si>
    <t>N 10 2 162</t>
  </si>
  <si>
    <t>Zaščitna vez med vsemi tirnicami štirih postajnih tirov izvedena z jekleno pocinkano izolirano vrvjo 70 mm2.</t>
  </si>
  <si>
    <t>N 10 2 163</t>
  </si>
  <si>
    <t>Zaščitna vez med vsemi tirnicami šestih postajnih tirov izvedena z jekleno pocinkano izolirano vrvjo 70 mm2.</t>
  </si>
  <si>
    <t>N 10 2 164</t>
  </si>
  <si>
    <t>Zaščitna vez med vsemi tirnicami sedmih postajnih tirov izvedena z jekleno pocinkano izolirano vrvjo 70 mm2.</t>
  </si>
  <si>
    <t>N 10 2 165</t>
  </si>
  <si>
    <t>Začasno povezovanje - spajanje tirov zaradi zagotovitve kontinuitete povratnega voda med izvajanjem del kompletno z materialom.</t>
  </si>
  <si>
    <t>N 10 2 166</t>
  </si>
  <si>
    <t>Bakrena tirna vezica 50mm2 privarjena na tirnico.</t>
  </si>
  <si>
    <t>N 10 2 167</t>
  </si>
  <si>
    <t>Dobava in namestitev ozemljilne vrvi FeZn 1 x 70 mm2 kompletno s pritrdilno opremo.</t>
  </si>
  <si>
    <t>N 10 2 168</t>
  </si>
  <si>
    <t>Dobava in namestitev izoliranega kratkostičnega zaščitnega vodnika  FeZn 1 x 70 mm2 med dvema drogovoma v alkaten cevi v tolčencu (l = 10-20m, prečkanje več tirov) kompletno s pritrdilno opremo.</t>
  </si>
  <si>
    <t>N 10 2 169</t>
  </si>
  <si>
    <t>Dobava in namestitev izoliranega kratkostičnega zaščitnega vodnika  FeZn 1 x 70 mm2 ob vrhu med dvema drogovoma (l = 9-12 m, prečkanje enega tira) kompletno s pritrdilno opremo.</t>
  </si>
  <si>
    <t>N 10 2 170</t>
  </si>
  <si>
    <t>Vpetje ozemljilne vrvi FeZn 1x 70 mm2 na drogu.</t>
  </si>
  <si>
    <t>N 10 2 171</t>
  </si>
  <si>
    <t>Določitev mikrolokacije ozemljil.</t>
  </si>
  <si>
    <t>N 10 2 172</t>
  </si>
  <si>
    <t>Izvedba paličnega ozemljila z vrtanjem in vstavljanjem cevi D 51/47 mm, dolžine 6 m iz nerjavečega jekla, v izvrtino, kompletno s polnilom ter objemko za priključek ozemljilne vrvi.</t>
  </si>
  <si>
    <t>N 10 2 173</t>
  </si>
  <si>
    <t>lzdelava kabelskega jaška iz betonske cevi premera 30 cm in dolžine 50 cm s tipskim betonskim pokrovom za cevno ozemljilo nameščeno na utrjeni površini, ali premikalni stezi, vključno vgradnja rebraste plastične cevi premera 29 mm med jaškom in drogom vozne mreže (dolžina do 4m).</t>
  </si>
  <si>
    <t>N 10 2 174</t>
  </si>
  <si>
    <t>Povezava kovinskih objektov med seboj ali na drog vozne mreže z izolirano jekleno pocinkano vrvjo 70 mm2 do oddaljenosti 5m.</t>
  </si>
  <si>
    <t>N 10 2 175</t>
  </si>
  <si>
    <t>Povezava kovinskih objektov med seboj ali na drog vozne mreže z izolirano jekleno pocinkano vrvjo 70 mm2 do oddaljenosti 10m.</t>
  </si>
  <si>
    <t>N 10 2 176</t>
  </si>
  <si>
    <t>Povezava kovinskih objektov med seboj ali na drog vozne mreže z izolirano jekleno pocinkano vrvjo 70 mm2 do oddaljenosti 20m.</t>
  </si>
  <si>
    <t>N 10 2 177</t>
  </si>
  <si>
    <t>Zaščitna vez droga na tirnico z jekleno pocinkano izolirano vrvjo 70 mm2.</t>
  </si>
  <si>
    <t>N 10 2 178</t>
  </si>
  <si>
    <t>Povezava med drogom vozne mreže in ozemljilom z neizolirano pocinkano jekleno vrvjo 70 mm2.</t>
  </si>
  <si>
    <t>N 10 2 179</t>
  </si>
  <si>
    <t>Varjenje ozemljilnih ploščic na kovinske objekte z izdelavo antikorozijske zaščite po varjenju. V kolikor je možno se mesto ozemljitve predvidi že pri izdelavi kovinske konstrukcije.</t>
  </si>
  <si>
    <t>N 10 2 180</t>
  </si>
  <si>
    <t>Izvedba električnih meritev ozemljil, upornosti med kratkostično zaščitno vrvjo in povratnim vodom, ter med povratnim vodom in kovinskimi masami ostalih sistemov na progi (SV, TK, ZR...), odstranitev vseh galvanskih povezav z povratnim vodom in izvedba upornosti zaščitnih odsekov.</t>
  </si>
  <si>
    <t>N 10 2 181</t>
  </si>
  <si>
    <t>Signalni znak za obeleževanje ločišča.</t>
  </si>
  <si>
    <t>N 10 2 182</t>
  </si>
  <si>
    <t>Dobava in namestitev konzole ločilnega odklopnika, ločilnega odklopnika (3kV), pritrdilnih elementov električnega pogona, električnega pogona s pogonskim vzvodjem ter zaščitnih cevi za kable na stebru portala.</t>
  </si>
  <si>
    <t>N 10 2 183</t>
  </si>
  <si>
    <t>Dobava in namestitev konzole stikala, (ločilnik 3 kV) pritrdilnih elementov ročnega pogona in ročnega pogona s pogonskim drogom na stebru portala.  Omarica ročnega pogona opremljena s tipsko ključavnico.</t>
  </si>
  <si>
    <t>N 10 2 184</t>
  </si>
  <si>
    <t>Začasne predelave voznega omrežja postaje glede na izdelani elaborat faznosti del na voznem omrežju v procesu predelav voznega omrežja oziroma postopnega vključevanja posameznih odsekov vozne mreže pod napest.</t>
  </si>
  <si>
    <t>N 10 2 185</t>
  </si>
  <si>
    <t>Jekleni drog tip M</t>
  </si>
  <si>
    <t>N 10 2 186</t>
  </si>
  <si>
    <t>Nosilec dveh voznih vodov nad enim tirom.</t>
  </si>
  <si>
    <t>N 10 2 187</t>
  </si>
  <si>
    <t>Nosilec napajalnega voda kompletno.</t>
  </si>
  <si>
    <t>N 10 2 188</t>
  </si>
  <si>
    <t>Zatezna oprema VM 170 mm2 v polkompenzirani izvedbi.</t>
  </si>
  <si>
    <t>N 10 2 189</t>
  </si>
  <si>
    <t>Zatezna oprema VM 320 mm2 v polkompenzirani izvedbi.</t>
  </si>
  <si>
    <t>N 10 2 190</t>
  </si>
  <si>
    <t>Zatezna oprema VM 220 mm2 v polkompenzirani izvedbi.</t>
  </si>
  <si>
    <t>N 10 2 191</t>
  </si>
  <si>
    <t>Čvrsta točka polkompenziranega voznega voda 220 mm2.</t>
  </si>
  <si>
    <t>N 10 2 192</t>
  </si>
  <si>
    <t>Čvrsta točka polkompenziranega voznega voda 170 mm2.</t>
  </si>
  <si>
    <t>N 10 2 193</t>
  </si>
  <si>
    <t>Enojno sidro.</t>
  </si>
  <si>
    <t>N 10 2 194</t>
  </si>
  <si>
    <t>Dvojno sidro.</t>
  </si>
  <si>
    <t>N 10 2 195</t>
  </si>
  <si>
    <t>Demontaža polkompenziranega voznega voda 320 mm2.</t>
  </si>
  <si>
    <t>N 10 2 196</t>
  </si>
  <si>
    <t>Demontaža polkompenziranega voznega voda 170 mm2.</t>
  </si>
  <si>
    <t>N 10 2 197</t>
  </si>
  <si>
    <t>Demontaža polkompenziranega voznega voda 220 mm2.</t>
  </si>
  <si>
    <t>N 10 2 198</t>
  </si>
  <si>
    <t>Demontaža prečne vezi preko več tirov.</t>
  </si>
  <si>
    <t>N 10 2 199</t>
  </si>
  <si>
    <t>Demontaža vezi prečna vez vozni vod.</t>
  </si>
  <si>
    <t>N 10 2 200</t>
  </si>
  <si>
    <t>Demontaža vezi prečna vez napajalni vod.</t>
  </si>
  <si>
    <t>N 10 2 201</t>
  </si>
  <si>
    <t>Demontaža vezi prečna vez - prečna vez.</t>
  </si>
  <si>
    <t>N 10 2 202</t>
  </si>
  <si>
    <t>Demontaža vezi prečna vez stikalo.</t>
  </si>
  <si>
    <t>N 10 2 203</t>
  </si>
  <si>
    <t>Demontaža električnih vezi stikala na vozni vod.</t>
  </si>
  <si>
    <t>N 10 2 204</t>
  </si>
  <si>
    <t>Demontaža električnih vezi stikala na napajalni vod .</t>
  </si>
  <si>
    <t>N 10 2 205</t>
  </si>
  <si>
    <t>Demontaža električnih vezi med napajalnim vodom in voznim vodom .</t>
  </si>
  <si>
    <t>N 10 2 206</t>
  </si>
  <si>
    <t xml:space="preserve">Demontaža tokovne vezi v medzateznem polju VV 320 mm2. </t>
  </si>
  <si>
    <t>N 10 2 207</t>
  </si>
  <si>
    <t xml:space="preserve">Demontaža napajalnega voda iz dveh bakrenih vrvi 95 mm2. </t>
  </si>
  <si>
    <t>N 10 2 208</t>
  </si>
  <si>
    <t xml:space="preserve">Demontaža prečne vezi iz dveh bakrenih vrvi 95 mm2. </t>
  </si>
  <si>
    <t>N 10 2 209</t>
  </si>
  <si>
    <t>Demontaža vezi na kretnici.</t>
  </si>
  <si>
    <t>N 10 2 210</t>
  </si>
  <si>
    <t xml:space="preserve">Demontaža ločilca iz voznega voda 170 mm2. </t>
  </si>
  <si>
    <t>N 10 2 211</t>
  </si>
  <si>
    <t xml:space="preserve">Demontaža izolatorjev iz voznega voda 320 mm2. </t>
  </si>
  <si>
    <t>N 10 2 212</t>
  </si>
  <si>
    <t xml:space="preserve">Demontaža izolatorjev iz voznega voda 170 mm2. </t>
  </si>
  <si>
    <t>N 10 2 213</t>
  </si>
  <si>
    <t>Demontaža stikala, elektromotornega pogona in pripadajoče pritrdilne opreme.</t>
  </si>
  <si>
    <t>N 10 2 214</t>
  </si>
  <si>
    <t>Demontaža stikala, ročnega pogona in pripadajoče pritrdilne opreme.</t>
  </si>
  <si>
    <t>N 10 2 215</t>
  </si>
  <si>
    <t>Demontaža zaščitne vezi med vsemi tirnicami dveh postajnih tirov izvedena z jekleno pocinkano izolirano vrvjo 70 mm2.</t>
  </si>
  <si>
    <t>N 10 2 216</t>
  </si>
  <si>
    <t>Demontaža zaščitne vezi med vsemi tirnicami treh postajnih tirov izvedena z jekleno pocinkano izolirano vrvjo 70 mm2.</t>
  </si>
  <si>
    <t>N 10 2 217</t>
  </si>
  <si>
    <t>Demontaža zaščitne vezi med vsemi tirnicami štirih postajnih tirov izvedena z jekleno pocinkano izolirano vrvjo 70 mm2.</t>
  </si>
  <si>
    <t>N 10 2 218</t>
  </si>
  <si>
    <t>Demontaža električne vezi na kretnici (povratni vod).</t>
  </si>
  <si>
    <t>N 10 2 219</t>
  </si>
  <si>
    <t>Jeklena pocinkana vrv nameščena vzdolž drogov.</t>
  </si>
  <si>
    <t>N 10 2 220</t>
  </si>
  <si>
    <t>Zaščitna vez droga na tirnico.</t>
  </si>
  <si>
    <t>N 10 2 221</t>
  </si>
  <si>
    <t>Zaščitna vez kovinskega objekta na tirnico.</t>
  </si>
  <si>
    <t>N 10 2 223</t>
  </si>
  <si>
    <t>Pritrditev ploščic za oštevilčenje drogov in izvedbo ostalih oznak na drogovih.</t>
  </si>
  <si>
    <t>N 10 2 224</t>
  </si>
  <si>
    <t>Izvedba oznak za oddaljenost osi tira, niveleto tira in geometrijske elemente tira na drogovih VM (obliko in način izvedbe oznak ter način pritrjevanja le teh na drogove pridobi izvajalec pri upravljalcu).</t>
  </si>
  <si>
    <t>N 10 2 225</t>
  </si>
  <si>
    <t>Zaključno barvanje setov uteži zateznih naprav na drogovih po končni sestavi le teh: set 6 uteži premera 270 mm in višine 77 mm</t>
  </si>
  <si>
    <t>N 10 2 226</t>
  </si>
  <si>
    <t>Zaključno barvanje setov uteži zateznih naprav na drogovih po končni sestavi le teh: set 12 uteži premera 270 mm in višine 77 mm</t>
  </si>
  <si>
    <t>N 10 2 227</t>
  </si>
  <si>
    <t>Izdelava in namestitev plošče z oznako tira na konzoli voznega voda (št. tira na obeh straneh plošče)</t>
  </si>
  <si>
    <t>N 10 2 229</t>
  </si>
  <si>
    <t>Izdelava natančnega elaborata faznosti del glede na dejansko faznost gradbenih del izbranega izvajalca le teh in raspoložljive kapacitete ponudnika za dela na voznem omrežju, upoštevaje predvideno tehnologijo odvijanja prometa v času gradnje.</t>
  </si>
  <si>
    <t>Opomba: Ker je kabelska kanalizacija v največji meri skupna za EE in SVTK naprave so tukaj zajeta gradbena dela samo za del kabelske trase, kjer bo izveden odcep iz bližnjega jaška do svetilke zunanje razsvetljave (glej spodaj).</t>
  </si>
  <si>
    <t>Zakoličba dela kabelske trase nemenjene zunanji razsvetljavi.</t>
  </si>
  <si>
    <t>Izdelava kabelske kanalizacije v zemlji z upogljivimi DWP / PEHD cevmi v zemljišču 50% III. In 50% IV kategorije. Obseg del: izkop jarka, izdelava podlage za cevi iz peska granulacije do 8 mm, dobava in polaganje cevi, dobava in vgraditev distančnikov, zasipanje s peskom granulacije do 8 mm, polaganje PVC opozorilnega traku PAZI KABEL, zasip jarka z utrjevanjem po slojih (material od izkopa) in odvoz odvečnega materiala ter ureditev okolice._x000D_
- 2x cevna premera 125 mm</t>
  </si>
  <si>
    <t>Opomba: Zajeti so samo temelji in kabelski jaški namenjeni zunanji razsvetljavi (glej spodaj).</t>
  </si>
  <si>
    <t>Zakoličba temeljev in jaškov zunanje razsvetljave.</t>
  </si>
  <si>
    <t>Dobava in montaža pocinkanega jeklenega droga v izdelani temelj._x000D_
-drog dolžine L=11m naj bo opremljen s spono za ozemljitev, vijakom, plezalnimi klini, varovalno nerjavečo vrvjo proti padcu fi 8mm, l=6m ter sponkami za spajanje dveh vrvi._x000D_
Vgrajeno naj ima vrstno sponko z odcepno varovalko tip PVE-5/16 (Stanovnik ali tej ustrezno).</t>
  </si>
  <si>
    <t>Bitumenska zaščita spodnjega dela kovinskega droga L=5m zunanje razsvetljave do višine 20 cm vključno z vijaki in brez ozemljilnega vodnika</t>
  </si>
  <si>
    <t>Opomba: Zajeti so samo kabelski jaški namenjeni krmiljenju stikal voznega omrežja (glej spodaj).</t>
  </si>
  <si>
    <t>Demontaža obstoječih drogov zunanje razsvetljave skupaj s temeljem in pripadajočim kabelskim jaškom ter svetilko vključno z odvozom na deponijo.</t>
  </si>
  <si>
    <t>Demontaža svetilk z drogov vozne mreže kompletno z objemkami, cevmi in kabli. Ob demontaži so potrebni izklopi napetosti voznega omrežja.</t>
  </si>
  <si>
    <t>Ureditev obstoječe kabelske kanalizacije v okolici razdelilnih omar RZR-B1/B2 zaradi premika omenjenih omar. Postavka vključuje ves potreben material do polne funkcionalnosti. Pred izdelavo ponudbe je potreben ogled na terenu s predstavnikom SŽ.</t>
  </si>
  <si>
    <t>Izvlek obstoječih kablov zunanje razsvetljave in ostalega energetskega napajanja iz kabelske kanalizacije, ki se ukinja.</t>
  </si>
  <si>
    <t>Osvetlitev kretniških zvez z ambulantnimi drogovi h=10m. Na vsakem drogu se na konzolo namestijo LED reflektorji z ustrezno močjo, da se zagotovi predpisano osvetljenost začasnih peronov. Dovodni kabel se začasno položi in mehansko zaščiti. Postavka zajema vsa dela, material, začasne dovodne kable, priklope, spojni in montažni pribor ter gradbena dela do polne funkcionalnosti.</t>
  </si>
  <si>
    <t xml:space="preserve">Svetilke za kretniško področje. Dobava, montaža in priklop._x000D_
5XE3D32A08MA - Streetlight 21, svetilka za kandelaber, primarno usmerjanje svetlobe leča, material: PMMA, primarni svetlobnotehnični pokrov: pokrov, material: varnostno kaljeno steklo (ESG), prozoren material, porazdelitev svetilnosti: ST1.0a, izstop svetlobe: direktno sevajoče, primarna svetlobna karakteristika: asimetrično, način montaže: nastavek, nastavek, LED High Power LED, nazivni svetlobni tok: 18.270 lm, barva svetlobe: 730, barvna temperatura: 3000K, predstikalna naprava: EVG-z možnostjo zatemnjevanja, upravljanje: fleksibilno parametriranje svetlobnega toka, časovno-odvisno upravljanje svetlobnega toka, nadzor in zagotavljanje konstantnega svetlobnega toka, termična zaščita, elektronska redukcija moči, priklop na omrežje: 220..240V, AC, 50/60Hz, začetek obratovalne dobe: 136 W, konec obratovalne dobe: 142 W, redukcija: 61 W, ohišje svetilke brez hladilnih reber, material: aluminij tlačno ulito, prašno premazano, v Siteco® kovinsko sivi barvi (DB 702S), nastavek: 60/76mm (direktni natik) in 42/60mm (pritrditev s strani), kandelabrska prirobnica 60mm: 5XC10008XM2, Zaščitna stopnja (celota): IP66, zaščitni razred (celota): zaščitni razred I, certifikacijski znak: CE, ENEC, VDE, odpornost na udarce: IK09, dopustna okoliška temperatura za zunanja območja uporabe: -35..+50°C, osvetljevanje cest in trgov skladno s standardi, enota pakiranja: 1 kos,  vključno s pritrdilno prirobnico._x000D_
</t>
  </si>
  <si>
    <t>Prenapetostna zaščita LED svetilke za vgradnjo v omarico ali drog razsvetljave, tip 1ACIMLPX1230LW3. Dobava, montaža in priklop.</t>
  </si>
  <si>
    <t>Dobava, polaganje  in priključevanje kabla v izdelano kabelsko kanalizacijo (PVC cevi, kabelske police, kabelska korita) ali notranjosti droga. Označevanje kablov v vseh kabelskih jaških in razdelilnikih.</t>
  </si>
  <si>
    <t>Dobava, polaganje in priključevanje kabla v izdelano kabelsko kanalizacijo; -Kabel NYY-(J)-3x2,5 mm2</t>
  </si>
  <si>
    <t>Dobava, polaganje in priključevanje kabla v izdelano kabelsko kanalizacijo; -Kabel NYY-(J)-4x16 mm2</t>
  </si>
  <si>
    <t>Dobava, polaganje in priključevanje kabla v izdelano kabelsko kanalizacijo; -Kabel NYY-(J)-4x120mm2</t>
  </si>
  <si>
    <t>Dobava, polaganje in priključevanje kabla v izdelano kabelsko kanalizacijo; -vodnik P/F 1x70mm2</t>
  </si>
  <si>
    <t>Izdelava atestirane kabelske spojke za kabel 4x16 mm2 (spajanje obstoječih in novih kablov zunanje razsvetljave).</t>
  </si>
  <si>
    <t>Izdelava atestirane kabelske spojke za kabel 4x50 mm2 (spajanje obstoječih in novih kablov zunanje razsvetljave).</t>
  </si>
  <si>
    <t>Izdelava atestirane kabelske spojke za kabel 4x70 mm2 (spajanje obstoječih in novih kablov zunanje razsvetljave).</t>
  </si>
  <si>
    <t>Izdelava atestirane kabelske spojke za kabel 4x120 mm2 (spajanje obstoječih in novih kablov zunanje razsvetljave).</t>
  </si>
  <si>
    <t>Izdelava kabelskega zaključka ob skrajševanju kabla in njegov priklop 4x10 mm2 (skrajševanje obstoječih kablov zunanje razsvetljave).</t>
  </si>
  <si>
    <t>Izdelava kabelskega zaključka ob skrajševanju kabla in njegov priklop 4x16 mm2 (skrajševanje obstoječih kablov zunanje razsvetljave).</t>
  </si>
  <si>
    <t>Izdelava kabelskega zaključka ob skrajševanju kabla in njegov priklop 4x50 mm2 (skrajševanje obstoječih kablov zunanje razsvetljave).</t>
  </si>
  <si>
    <t>Izdelava kabelskega zaključka ob skrajševanju kabla in njegov priklop 4x120 mm2 (skrajševanje obstoječih kablov zunanje razsvetljave).</t>
  </si>
  <si>
    <t>Dobava in polaganje traku Rf 30x3,5mm</t>
  </si>
  <si>
    <t>Križna sponka pri vsakem drogu zunanje razsvetljave za ozemljitev droga ter ostalih prevodnih mas kot so ograje, obvestilne table na peronu in podobno.</t>
  </si>
  <si>
    <t>Dobava in polaganje izolirane pocinkane jeklene vrvi 70 mm2 položene v alkaten cev fi 32 mm v gramozni gredi ali v cevi od droga zunanje razsvetljave ali kovinskega elementa oziroma predmeta do ozemljila, kompletno z vijakom  (dolžine do 5m).</t>
  </si>
  <si>
    <t>Razdelilnik RZR-B1 in B2:_x000D_
Lokacijska premaknitev obstoječega razdelilnika vključno s podstavkom oziroma novim temeljem:_x000D_
- označevanje obstoječih kablov_x000D_
- odklop obstoječih kablov_x000D_
- prestavitev razdelilnika_x000D_
- priklop odklopljenih kablov</t>
  </si>
  <si>
    <t>Izdelava novega ozemljila okoli razdelilnika RZR B1/B2:_x000D_
Postavka zajema vsa dela, material, spojni in montažni pribor ter gradbena dela do polne funkcionalnosti._x000D_
- vrtanje za izvedbo ozemljitve z inox ozemljilno sondo dolžine 6m, premera cca. 50mm in debeline stene 2 do 4mm vključno s polnilom za izboljšanje prevodnosti; kpl; 3,00._x000D_
- izdelava spojev ozemljila in razdelilnika; kpl; 1,00_x000D_
- gradbena dela potrebna za izdelavo ozemljila; kpl; 1,00_x000D_
- odstranitev starega ozemljila in ozemljilne sonde; kpl; 3,00_x000D_
- meritve ozemljitev; kpl; 1,00</t>
  </si>
  <si>
    <t>Dobava in montaža opreme za pritrditev ene svetilke na steber portala (inox kanal ali cev od jaška do omarice, FeZn cev za dovod kablov od inox omarice do svetilke, cev za pritrditev svetilke na steber portala, komplet spojni in montažni material do polne funkcionalnosti.</t>
  </si>
  <si>
    <t>Dobava in montaža inox omarice IP65 na steber portala, komplet z vratci in tipsko ključavnico SŽ-EE. Komplet spojni in montažni material (sponke, instalacijski odklopnik, zbiralka, uvodnice) do polne funkcionalnosti.</t>
  </si>
  <si>
    <t>Označavanje novih drogov zunanje razsvetljave in kablov zunanje razsvetljave</t>
  </si>
  <si>
    <t>Meritve ter preizkus el. instalacij (kablov) ter meritve osvetlitve z izdelavo pisnega poročila o ustreznosti</t>
  </si>
  <si>
    <t>Zakoličba jaškov namenjenih krmiljenju stikal voznega omrežja.</t>
  </si>
  <si>
    <t>Izdelava kabelskega zaključka ob skrajševanju kabla in njegov ponovni priklop (stikali voznega omrežja 3 - 4 in 5 - 6 ):_x000D_
- 2x25 mm2 _x000D_
- 16x2,5 mm2_x000D_
- 12x2,5 mm2</t>
  </si>
  <si>
    <t>N 11 1 101</t>
  </si>
  <si>
    <t>N 11 1 102</t>
  </si>
  <si>
    <t>N 11 1 103</t>
  </si>
  <si>
    <t>TK 59          3x4x0,6  M</t>
  </si>
  <si>
    <t>N 11 1 104</t>
  </si>
  <si>
    <t>TK 59          5x4x0,6   M</t>
  </si>
  <si>
    <t>N 11 1 105</t>
  </si>
  <si>
    <t>TK 59         10x4x0,6  GM</t>
  </si>
  <si>
    <t>N 11 1 106</t>
  </si>
  <si>
    <t>TK 59         15x4x0,6  GM</t>
  </si>
  <si>
    <t>N 11 1 107</t>
  </si>
  <si>
    <t>TK 59         25x4x0,6  GM</t>
  </si>
  <si>
    <t>N 11 1 108</t>
  </si>
  <si>
    <t>TK 59         50x4x0,6  GM</t>
  </si>
  <si>
    <t>N 11 1 109</t>
  </si>
  <si>
    <t>TK 59       100x4x0,6  GM</t>
  </si>
  <si>
    <t>N 11 1 110</t>
  </si>
  <si>
    <t>TK 59           1x4x0,8  M</t>
  </si>
  <si>
    <t>N 11 1 111</t>
  </si>
  <si>
    <t>TK 59           3x4x0,8   M</t>
  </si>
  <si>
    <t>N 11 1 112</t>
  </si>
  <si>
    <t>N 11 1 113</t>
  </si>
  <si>
    <t>TK 59         10x4x0,8  GM</t>
  </si>
  <si>
    <t>TK 59         15x4x0,8  GM</t>
  </si>
  <si>
    <t>TK 59         20x4x0,8  GM</t>
  </si>
  <si>
    <t>TK 59         25x4x0,8  GM</t>
  </si>
  <si>
    <t>N 11 1 117</t>
  </si>
  <si>
    <t>TD 59 EP   20x4x1,2  GM  R&lt;0,6</t>
  </si>
  <si>
    <t>TD 59 EP   20x4x1,2  M  R&lt;0,6</t>
  </si>
  <si>
    <t>0035</t>
  </si>
  <si>
    <t>0036</t>
  </si>
  <si>
    <t>0037</t>
  </si>
  <si>
    <t>0038</t>
  </si>
  <si>
    <t>0039</t>
  </si>
  <si>
    <t>0040</t>
  </si>
  <si>
    <t>0041</t>
  </si>
  <si>
    <t>0042</t>
  </si>
  <si>
    <t>0043</t>
  </si>
  <si>
    <t>0044</t>
  </si>
  <si>
    <t>0045</t>
  </si>
  <si>
    <t>0046</t>
  </si>
  <si>
    <t>Trasiranje nove kabelske trase zemeljskega kabla, kabelske kanalizacije ali kabelskih korit - za celoten odsek</t>
  </si>
  <si>
    <t>Zaščita položenih (ali izkopanih) PE, PVC ali alkaten cevi z obbetoniranjem z armiranim betonom C16/20</t>
  </si>
  <si>
    <t>Ročni izkop obstoječih SVTK kablov/cevi (do 10 kablov v skupni trasi), poglobitev kablov/cevi, zasip jarka</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</si>
  <si>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</si>
  <si>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</si>
  <si>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</si>
  <si>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</si>
  <si>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</si>
  <si>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</si>
  <si>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</si>
  <si>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</si>
  <si>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</si>
  <si>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</si>
  <si>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</si>
  <si>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</si>
  <si>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</si>
  <si>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</si>
  <si>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</si>
  <si>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</si>
  <si>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</si>
  <si>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</si>
  <si>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</si>
  <si>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</si>
  <si>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</si>
  <si>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</si>
  <si>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</si>
  <si>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</si>
  <si>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</si>
  <si>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</si>
  <si>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</si>
  <si>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</si>
  <si>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</si>
  <si>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</si>
  <si>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</si>
  <si>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</si>
  <si>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</si>
  <si>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</si>
  <si>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</si>
  <si>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</si>
  <si>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</si>
  <si>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</si>
  <si>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</si>
  <si>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</si>
  <si>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</si>
  <si>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</si>
  <si>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</si>
  <si>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</si>
  <si>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</si>
  <si>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</si>
  <si>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</si>
  <si>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</si>
  <si>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</si>
  <si>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</si>
  <si>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</si>
  <si>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</si>
  <si>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</si>
  <si>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</si>
  <si>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</si>
  <si>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</si>
  <si>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</si>
  <si>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</si>
  <si>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</si>
  <si>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</si>
  <si>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</si>
  <si>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</si>
  <si>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</si>
  <si>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Dodatek za globji izkop jarka za kabelsko kanalizacijo na območju predvidene ceste, proge, jarka, ... ali kasnejšega odvzemanja terena - širina jarka do 70 cm</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</si>
  <si>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</si>
  <si>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</si>
  <si>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</si>
  <si>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</si>
  <si>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</si>
  <si>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</si>
  <si>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</si>
  <si>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</si>
  <si>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</si>
  <si>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</si>
  <si>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</si>
  <si>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</si>
  <si>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</si>
  <si>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</si>
  <si>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</si>
  <si>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</si>
  <si>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</si>
  <si>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</si>
  <si>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</si>
  <si>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</si>
  <si>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</si>
  <si>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</si>
  <si>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</si>
  <si>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</si>
  <si>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</si>
  <si>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</si>
  <si>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</si>
  <si>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</si>
  <si>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</si>
  <si>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</si>
  <si>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</si>
  <si>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</si>
  <si>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</si>
  <si>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</si>
  <si>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</si>
  <si>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</si>
  <si>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</si>
  <si>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</si>
  <si>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</si>
  <si>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</si>
  <si>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</si>
  <si>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</si>
  <si>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</si>
  <si>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</si>
  <si>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</si>
  <si>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</si>
  <si>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</si>
  <si>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</si>
  <si>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</si>
  <si>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</si>
  <si>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</si>
  <si>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</si>
  <si>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</si>
  <si>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</si>
  <si>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</si>
  <si>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</si>
  <si>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</si>
  <si>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</si>
  <si>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</si>
  <si>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</si>
  <si>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</si>
  <si>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</si>
  <si>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</si>
  <si>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</si>
  <si>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</si>
  <si>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</si>
  <si>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</si>
  <si>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</si>
  <si>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</si>
  <si>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</si>
  <si>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</si>
  <si>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</si>
  <si>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</si>
  <si>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</si>
  <si>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</si>
  <si>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</si>
  <si>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</si>
  <si>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</si>
  <si>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Izvedba rezervne dolžine optičnega kabla v TK prostoru, z nosilcem za rezervo_x000D_
- dolžine do 20 m</t>
  </si>
  <si>
    <t>N 11 2 101</t>
  </si>
  <si>
    <t>N 11 2 102</t>
  </si>
  <si>
    <t>N 11 2 103</t>
  </si>
  <si>
    <t>N 11 2 104</t>
  </si>
  <si>
    <t>N 11 2 105</t>
  </si>
  <si>
    <t>N 11 2 106</t>
  </si>
  <si>
    <t>N 11 2 107</t>
  </si>
  <si>
    <t>N 11 2 108</t>
  </si>
  <si>
    <t>N 11 2 109</t>
  </si>
  <si>
    <t>N 11 2 110</t>
  </si>
  <si>
    <t>N 11 2 111</t>
  </si>
  <si>
    <t>PAR</t>
  </si>
  <si>
    <t>Demontaža in izvlečenje obstoječih kablov iz cevi ali kabelskih korit, navitje kabla na boben - ocenjena dolžina._x000D_
Energetski kabli od 4x10 mm2 do 4x25 mm2.</t>
  </si>
  <si>
    <t>Demontaža in izvlečenje obstoječih kablov iz cevi ali kabelskih korit, navitje kabla na boben - ocenjena dolžina._x000D_
Energetski kabli 4x150 mm2.</t>
  </si>
  <si>
    <t>Stroški nadzora čuvajniške službe pri izvajanju del na območju železniške proge.</t>
  </si>
  <si>
    <t>N 12 1 101</t>
  </si>
  <si>
    <t>Trasiranje nove trase zemeljskega kabla oz. kabelske kanalizacije z uporabo obstoječih načrtov in iskalca kablov</t>
  </si>
  <si>
    <t>N 12 1 102</t>
  </si>
  <si>
    <t>Stroški zakoličbe ostalih podzemnih, komunalnih vodov - vodovod, elektrika …</t>
  </si>
  <si>
    <t>N 12 1 103</t>
  </si>
  <si>
    <t>N 12 1 104</t>
  </si>
  <si>
    <t>Dobava in ročno vgrajevanje betona C8/10 MB10 kanal pri prehodih cevi preko povoznih površin, nakladanje in odvoz izkopanega  materiala III-IV ktg.zaradi vgradnje betona in razlika med vgraditvijo betona in zasipom z utrditvijo</t>
  </si>
  <si>
    <t>N 12 1 105</t>
  </si>
  <si>
    <t>Dobava materiala in izdelava armirano betonskega kabelskega jaška dim.1,20x1,50x1,90m v nepovozni površini, strojni izkop v zemljišču IV. ktg. jašek opremljen z LŽ lahkim pokrovom, enostranski opaž, nakladanje in odvoz odvečnega materiala ter stroški začasne in končne deponije, ometavanje in finalna obdelava jaška, čiščenje okolice</t>
  </si>
  <si>
    <t>N 12 1 106</t>
  </si>
  <si>
    <t>Izdelava zaščite obstoječe 1cevne kabelske kanalizacije za el. kabel, (odkop obstoječega kabla in poglobitev ter obbetoniranje)</t>
  </si>
  <si>
    <t>N 12 1 107</t>
  </si>
  <si>
    <t>Dobava in vgradnja Mapitel cevi fi 110 mm za namen prestavitve trase KK (v kolikor bi se obstoječe cevi poškodovale)</t>
  </si>
  <si>
    <t>N 12 1 108</t>
  </si>
  <si>
    <t>N 12 1 109</t>
  </si>
  <si>
    <t>N 12 1 110</t>
  </si>
  <si>
    <t>Meritve zaščite proti udaru električnega toka, izolacijske trdnosti kabelskih vodnikov, galvanskih povezav kovinskih mas, ponikalne upornosti</t>
  </si>
  <si>
    <t>N 12 1 111</t>
  </si>
  <si>
    <t>Preveritev srednje svetlosti površine vozišča</t>
  </si>
  <si>
    <t>N 12 1 112</t>
  </si>
  <si>
    <t>Preveritev srednje osvetlenosti površine vozišča</t>
  </si>
  <si>
    <t>Preveritev srednje odsevne sposobnosti površine vozišča</t>
  </si>
  <si>
    <t>N 12 1 114</t>
  </si>
  <si>
    <t>Izdelava osnov javne razsvetljave in vnos v kataster komunalnih vodov</t>
  </si>
  <si>
    <t>N 12 1 117</t>
  </si>
  <si>
    <t>N 12 2 101</t>
  </si>
  <si>
    <t>Nabava, dobava in polaganje/uvlačenje kabla NA2XY-J prereza 4x16 mm2+ 1,5 mm2 vključno s kabelskimi končniki in priklopom</t>
  </si>
  <si>
    <t>N 12 2 102</t>
  </si>
  <si>
    <t xml:space="preserve">Instalacija (ožičenje) svetilk s kablom NYM-J 3x1,5 mm2 </t>
  </si>
  <si>
    <t>N 12 2 103</t>
  </si>
  <si>
    <t>Uvlačenje predvleke v PVC kabelsko kanalizacijo</t>
  </si>
  <si>
    <t>N 12 2 104</t>
  </si>
  <si>
    <t xml:space="preserve">Označevanje kabla v kabelskih jaških </t>
  </si>
  <si>
    <t>N 12 2 105</t>
  </si>
  <si>
    <t xml:space="preserve">Električne meritve položenih kabelskih dolžin </t>
  </si>
  <si>
    <t>N 12 2 106</t>
  </si>
  <si>
    <t>Nabava, dobava in montaža svetilke cestne razsvetljave z ravnim steklom, kot npr. ClearWay gen2 3000 K, 36 W</t>
  </si>
  <si>
    <t>N 12 2 107</t>
  </si>
  <si>
    <t>Nabava, dobava in montaža svetilke cestne razsvetljave z ravnim steklom, kot npr. ClearWay gen2 3000 K, 18 W</t>
  </si>
  <si>
    <t>N 12 2 108</t>
  </si>
  <si>
    <t>Priklop novih svetilk z vsem potrebnim drobnim materialom iz obstoječega prižigališča</t>
  </si>
  <si>
    <t>N 12 2 109</t>
  </si>
  <si>
    <t>Odklop obstoječih svetilk in ostala povezana dela z drobnim materialom</t>
  </si>
  <si>
    <t>Izdelava devetcevnega uvoda v obstoječi betonski kabelski jašek/betonsko kineto z obdelavo odprtine</t>
  </si>
  <si>
    <t>Dobava in vgrajevanje tampona - gramoza, nakladanje in odvoz viška matreriala na deponijo, stroški začasne in končne deponije, čiščenje trase</t>
  </si>
  <si>
    <t>Izdelava zaščite obstoječe 1cevne kabelske kanalizacije za optične kable, (odkop obstoječega kabla in poglobitev ter obbetoniranje)</t>
  </si>
  <si>
    <t>Izdelava zaščite obstoječe 1 cevne kabelske kanalizacije za bakreni kabel,  (odkop obstoječega kabla in poglobitev ter obbetoniranje)</t>
  </si>
  <si>
    <t>Dobava in vgradnja Mapitel cevi fi 110 mm za namen prestavitve trase KK bakrenega kablovoda (v kolikor bi se obstoječe cevi poškodovale)</t>
  </si>
  <si>
    <t>Izdelava geodetskega posnetka</t>
  </si>
  <si>
    <t>Priprava in zavarovanje gradbišča</t>
  </si>
  <si>
    <t>Dobava kabla TK 59 25x4x0,8 GM</t>
  </si>
  <si>
    <t>Dobava optičnega vodnika TOSM 03 6x4</t>
  </si>
  <si>
    <t>Dobava optičnega vodnika TOSM 03 6x8</t>
  </si>
  <si>
    <t xml:space="preserve">Uvlačenje TK kabla kapacitete od 5x4 do 100x4 v PVC kabelsko kanalizacijo. </t>
  </si>
  <si>
    <t xml:space="preserve">Uvlačenje bakrenega kabla  TK 59 25x4x0,8 GM v PVC kabelsko kanalizacijo. </t>
  </si>
  <si>
    <t>Rezanje in zapiranje koncev kabla TK59, kapacitete do 100x4x0,8</t>
  </si>
  <si>
    <t>Izdelava ravne spojke na kablu TK59 premera žil 0,8 mm kapacitete 25x4x0,8/1</t>
  </si>
  <si>
    <t>Izdelava ravne spojke na kablu TK59 premera žil 0,8 mm kapacitete 25x4x0,8/1, kabel v prometu</t>
  </si>
  <si>
    <t>Izdelava spojke na optičnem vodniku  TOSM 03 6x4, kabel v prometu</t>
  </si>
  <si>
    <t>Izdelava spojke na optičnem vodniku  TOSM 03 6x8, kabel v prometu</t>
  </si>
  <si>
    <t>Stroški odklopa obstoječega kabla TK59 z opreme v TK prostoru</t>
  </si>
  <si>
    <t>Električne meritve kabla na bobnu kapacitete kabla od 10x4 do 100x4</t>
  </si>
  <si>
    <t>Električne meritve položenih kabelskih dolžin (po polaganju) kapacitete od 10x4 do 100x4</t>
  </si>
  <si>
    <t>Končne električne meritve merilne službe z izdelavo merilnih rezultatov, omrežje kabla do 100x4</t>
  </si>
  <si>
    <t>Št. postavke</t>
  </si>
  <si>
    <t>Znesek</t>
  </si>
  <si>
    <t>Opomba</t>
  </si>
  <si>
    <t>1</t>
  </si>
  <si>
    <t>PODVOZ</t>
  </si>
  <si>
    <t>1.2</t>
  </si>
  <si>
    <t>Preddela</t>
  </si>
  <si>
    <t>Geodetska dela</t>
  </si>
  <si>
    <t>1.2.2</t>
  </si>
  <si>
    <t>Čiščenje terena</t>
  </si>
  <si>
    <t>1.2.3</t>
  </si>
  <si>
    <t>Rušenja in odstranitve</t>
  </si>
  <si>
    <t>Ostala preddela</t>
  </si>
  <si>
    <t>1.3</t>
  </si>
  <si>
    <t>Zemeljska dela</t>
  </si>
  <si>
    <t>1.3.1</t>
  </si>
  <si>
    <t>Izkopi, planum, nasipi in zasipi</t>
  </si>
  <si>
    <t>Varovanje gradbene jame in brežin</t>
  </si>
  <si>
    <t>AB koli za globoko temeljenje objekta</t>
  </si>
  <si>
    <t>Brežine in zelenice</t>
  </si>
  <si>
    <t>1.4</t>
  </si>
  <si>
    <t>Odvodnjavanje premostitvenega objekta</t>
  </si>
  <si>
    <t>1.4.1</t>
  </si>
  <si>
    <t>Kanalizacija</t>
  </si>
  <si>
    <t>1.4.2</t>
  </si>
  <si>
    <t>Jaški</t>
  </si>
  <si>
    <t>1.5</t>
  </si>
  <si>
    <t>GO dela za opornike in vmesne podpore</t>
  </si>
  <si>
    <t>1.5.1</t>
  </si>
  <si>
    <t>Tesarska dela</t>
  </si>
  <si>
    <t>1.5.2</t>
  </si>
  <si>
    <t>Dela z jeklom za ojačitev</t>
  </si>
  <si>
    <t>Dela s cementnim betonom</t>
  </si>
  <si>
    <t>Ključavničarska dela</t>
  </si>
  <si>
    <t>Zaščitna dela</t>
  </si>
  <si>
    <t>1.6</t>
  </si>
  <si>
    <t>GO dela za prekladno konstrukcijo</t>
  </si>
  <si>
    <t>1.6.2</t>
  </si>
  <si>
    <t>Jeklena konstrukcija</t>
  </si>
  <si>
    <t>1.7</t>
  </si>
  <si>
    <t>Tuje storitve</t>
  </si>
  <si>
    <t>1.7.1</t>
  </si>
  <si>
    <t>1.7.1.1</t>
  </si>
  <si>
    <t>Ozemljitev</t>
  </si>
  <si>
    <t>1.7.1.2</t>
  </si>
  <si>
    <t>Katodna zaščita</t>
  </si>
  <si>
    <t>Meritve in ostalo</t>
  </si>
  <si>
    <t>2</t>
  </si>
  <si>
    <t>REKONSTRUKCIJA CESTE</t>
  </si>
  <si>
    <t>2.1</t>
  </si>
  <si>
    <t>Cesta</t>
  </si>
  <si>
    <t>2.1.1</t>
  </si>
  <si>
    <t>Rušitvena in demontažna dela</t>
  </si>
  <si>
    <t>2.1.2</t>
  </si>
  <si>
    <t>Izkopi</t>
  </si>
  <si>
    <t>Planum temeljnih tal</t>
  </si>
  <si>
    <t>Ločilne, drenažne in filtrske plasti ter delovni plato</t>
  </si>
  <si>
    <t>Nasipi, zasipi, klini, posteljice in glineni naboj</t>
  </si>
  <si>
    <t>Brežina in zelenice</t>
  </si>
  <si>
    <t>Prevozi, razprostiranje in ureditev deponij materiala</t>
  </si>
  <si>
    <t>2.1.3</t>
  </si>
  <si>
    <t>Voziščne konstrukcije</t>
  </si>
  <si>
    <t>Nosilne plasti</t>
  </si>
  <si>
    <t>Obrabne plasti (obrabne in zaporne plasti)</t>
  </si>
  <si>
    <t>Robni elementi vozišč</t>
  </si>
  <si>
    <t>2.1.4</t>
  </si>
  <si>
    <t>Odvodnjavanje</t>
  </si>
  <si>
    <t>Gradbena in obrtniška dela</t>
  </si>
  <si>
    <t>Zidarska in kamnoseška dela</t>
  </si>
  <si>
    <t>Oprema cest</t>
  </si>
  <si>
    <t>Pokončna oprema cest</t>
  </si>
  <si>
    <t>Označbe na vozišču</t>
  </si>
  <si>
    <t>2.2</t>
  </si>
  <si>
    <t>2.2.1</t>
  </si>
  <si>
    <t>Zapora ceste v času gradnje</t>
  </si>
  <si>
    <t>2.2.2</t>
  </si>
  <si>
    <t>3</t>
  </si>
  <si>
    <t>TIRNE NAPRAVE</t>
  </si>
  <si>
    <t>3.1</t>
  </si>
  <si>
    <t>Tirne naprave</t>
  </si>
  <si>
    <t>3.1.1</t>
  </si>
  <si>
    <t>Pripravljalna in zaključna dela</t>
  </si>
  <si>
    <t>3.1.2</t>
  </si>
  <si>
    <t>Zgornji ustroj</t>
  </si>
  <si>
    <t>3.1.3</t>
  </si>
  <si>
    <t>Spodnji ustroj in odvodnjavanje</t>
  </si>
  <si>
    <t>Vozna mreža</t>
  </si>
  <si>
    <t>Gradbena dela</t>
  </si>
  <si>
    <t>Temelji drogov</t>
  </si>
  <si>
    <t>Temelji dvojnih sider</t>
  </si>
  <si>
    <t>Temelji enojnih sider</t>
  </si>
  <si>
    <t>Ostala gradbena dela</t>
  </si>
  <si>
    <t>Montažna dela</t>
  </si>
  <si>
    <t>Dobava drogov</t>
  </si>
  <si>
    <t>Dobava in namestitev nosilcev, nosilne in poligonacijske opreme vodov</t>
  </si>
  <si>
    <t>Zatezna oprema vodov</t>
  </si>
  <si>
    <t>Dobava opreme in izvedba sidranja drogov</t>
  </si>
  <si>
    <t>Dobava in namestitev vodov</t>
  </si>
  <si>
    <t>Dobava in namestitev opreme povratnega voda</t>
  </si>
  <si>
    <t>Dobava in namestitev zaščitne in opozorilne opreme</t>
  </si>
  <si>
    <t>Dobava in namestitev stikal</t>
  </si>
  <si>
    <t>Ostala montažna dela</t>
  </si>
  <si>
    <t>Demontažna dela</t>
  </si>
  <si>
    <t>Demontaža drogov</t>
  </si>
  <si>
    <t>Demontaža nosilcev in druge opreme voznih vodov</t>
  </si>
  <si>
    <t>Demontaža sider drogov</t>
  </si>
  <si>
    <t>Demontaža vodov</t>
  </si>
  <si>
    <t>Demontaža opreme povratnega voda</t>
  </si>
  <si>
    <t>Demontaža zaščitne in opozorilne opreme</t>
  </si>
  <si>
    <t>Oznake drogov in pleskarska dela</t>
  </si>
  <si>
    <t>Zunanja razsvetljava</t>
  </si>
  <si>
    <t>Svetilke za zunanjo razsvetljavo</t>
  </si>
  <si>
    <t>Elektromontažna dela za zunanjo razsvetljavo</t>
  </si>
  <si>
    <t>Prestavitev vodov SNEV</t>
  </si>
  <si>
    <t>4</t>
  </si>
  <si>
    <t>SVTK NAPRAVE</t>
  </si>
  <si>
    <t>4.1</t>
  </si>
  <si>
    <t>Prestavitev in zaščita SV in TK vodov in naprav</t>
  </si>
  <si>
    <t>4.1.2</t>
  </si>
  <si>
    <t>4.1.3</t>
  </si>
  <si>
    <t>Kabelsko montažna dela</t>
  </si>
  <si>
    <t>Ostala - splošna dela</t>
  </si>
  <si>
    <t>4.2</t>
  </si>
  <si>
    <t>4.2.1</t>
  </si>
  <si>
    <t>4.2.1.1</t>
  </si>
  <si>
    <t>4.2.1.2</t>
  </si>
  <si>
    <t>4.2.1.3</t>
  </si>
  <si>
    <t>4.2.1.4</t>
  </si>
  <si>
    <t>4.2.1.5</t>
  </si>
  <si>
    <t>4.2.2</t>
  </si>
  <si>
    <t>4.2.2.1</t>
  </si>
  <si>
    <t>4.2.3</t>
  </si>
  <si>
    <t>Zunanje naprave</t>
  </si>
  <si>
    <t>4.2.3.1</t>
  </si>
  <si>
    <t>Signali</t>
  </si>
  <si>
    <t>4.2.3.2</t>
  </si>
  <si>
    <t>Kretnice</t>
  </si>
  <si>
    <t>4.2.3.3</t>
  </si>
  <si>
    <t>Elementi za kontrolo tirov in kretnic OJP</t>
  </si>
  <si>
    <t>4.2.3.4</t>
  </si>
  <si>
    <t>Avtostop naprave</t>
  </si>
  <si>
    <t>4.2.3.5</t>
  </si>
  <si>
    <t>4.2.3.6</t>
  </si>
  <si>
    <t>4.2.4</t>
  </si>
  <si>
    <t>Ostali stroški</t>
  </si>
  <si>
    <t>4.3</t>
  </si>
  <si>
    <t>Električno gretje kretnic</t>
  </si>
  <si>
    <t>4.3.2</t>
  </si>
  <si>
    <t>Zunanje naprave in zemeljska dela</t>
  </si>
  <si>
    <t>Demontaže in odstranitve</t>
  </si>
  <si>
    <t>4.3.3</t>
  </si>
  <si>
    <t>4.3.4</t>
  </si>
  <si>
    <t>5</t>
  </si>
  <si>
    <t>PRESTAVITVE OBSTOJEČIH JR VODOV</t>
  </si>
  <si>
    <t>5.1</t>
  </si>
  <si>
    <t>5.2</t>
  </si>
  <si>
    <t>6</t>
  </si>
  <si>
    <t>PRESTAVITVE OBSTOJEČIH TK VODOV</t>
  </si>
  <si>
    <t>6.1</t>
  </si>
  <si>
    <t>6.2</t>
  </si>
  <si>
    <t>DDV (22 %)</t>
  </si>
  <si>
    <t>Skupaj z DDV</t>
  </si>
  <si>
    <t>Rekapitulacija</t>
  </si>
  <si>
    <t>Vsi sklopi z nepredvidenimi deli</t>
  </si>
  <si>
    <t/>
  </si>
  <si>
    <t>* ceno podati za celoten objekt tlorisne velikosti 1.650 m2 (prekladna konstrukcija s krilnimi zidovi);</t>
  </si>
  <si>
    <t>* vzdolžni jekleni nosilci 5kos (2 robna+3 vmesni), vklj. s prečniki (povezave nosil.);_x000D_
* jekl. stebri (16kos);_x000D_
* 2x vzdolžni jekl. konzolni zaključki (hodnika) na prekl. konstr.;</t>
  </si>
  <si>
    <t>Demontaža in odstranitev jeklenih elementov sidranja (izvedena sanacija) prekladne konstrukcije, vključno z rezanjem na kose, primerne za nakladanje, in odvozom z vsemi stroški trajne deponije. V ceni za EM je potrebno zajeti tudi vsa zaščitna dela in ukrepe za varno izvajanje del, preddela, vmesna podpiranja in druga pomožna dela pri demontaži in odstranjevanju.</t>
  </si>
  <si>
    <t>* konstrukcija sidranja se ruši v dveh fazah;</t>
  </si>
  <si>
    <t>Konstrukcijo sanacije sidranja je treba pred pričetkom rušitve južnega dela preklade dograditi v skladu s projektno dokumentacijo! _x000D_
Izvede se povezava spodnjih nosilcev HEB260 na mestu nosilca preklade ob porušenem delu opornika. Povezava se izvede tako, da se pri vsakem oporniku dovari po en kos HEB260 v dolžini 0,6 m. Jeklo kvalitete S 355 J2+N.</t>
  </si>
  <si>
    <t>Vrtanje lukenj v ojačanem cementnem betonu, površina horizontalna, premer lukenj 1.400mm, vključno z dovozom in nastavitvami vrtalne garniture ter izvlekom, nakladanjem ter odvozom izvrtanih jeder v stalno deponijo.</t>
  </si>
  <si>
    <t>Izvedba vseh potrebnih začasnih ukrepov za zaščito-varovanje delavcev, prometa (železniškega in cestnega) in neposredne okolice pred negativnimi vplivi gradnje, po zahtevah iz soglasij h gradnji in glede na tehnologijo izvajalca. V postavki zajeti vse potrebne stroške izvedbe začasnih ukrepov, vzdrževanja za ves čas gradnje in odstranitev ukrepov po končani izvedbi.</t>
  </si>
  <si>
    <t>Doplačilo k postavki za opaž sten za vidni beton - izdelavo vidne površine betona razreda VB3</t>
  </si>
  <si>
    <t>Doplačilo k postavki za opaž stebrov in slopov za vidni beton - izdelavo vidne površine betona razreda VB3</t>
  </si>
  <si>
    <t>* izdelek kot npr. Lenton EL16A12;</t>
  </si>
  <si>
    <t>* izdelek kot npr. Lenton EL20A12;</t>
  </si>
  <si>
    <t>1 SPLOŠNO</t>
  </si>
  <si>
    <t>1.1 Predpogoji</t>
  </si>
  <si>
    <t>N 1 10 101</t>
  </si>
  <si>
    <t>Predpogoj za izvedbo del po tem razpisu je izvedba nove postavljalne mize, ki je predmet ločenega razpisa.</t>
  </si>
  <si>
    <t>N 15 3 101</t>
  </si>
  <si>
    <t xml:space="preserve">Pred začetkom del bo v sklopu zamenjave postavljalne mize izvedena tudi zamenjava obstoječega krmiljenja gretja kretnic. Predvidena je vgradnja UOG omare s krmilnikom (PLC) na mestu obstoječe omare v napajalnem prostoru SV naprav v centralni potavljalnici (CP) Ljubljana. Vsa logika delovanja in signalizacije bo predvidoma izvedena na krmilniku. Kot upravljalni vmesnik bo v 4. nadstropju CP Ljubljana vgrajen LCD grafični panel s potrebnimi komandnimi tipkami in javljalniki stanja električnega gretja kretnic._x000D_
</t>
  </si>
  <si>
    <t>1.2 Podvoz</t>
  </si>
  <si>
    <t>1.2.1 Splošne opombe in navodila za izvajanje del</t>
  </si>
  <si>
    <t>N 1 1 101</t>
  </si>
  <si>
    <t>Za podroben opis postopne rušitve obstoječega podvoza in postopne gradnje novega glej tehnično poročilo in grafične priloge.</t>
  </si>
  <si>
    <t>N 1 1 112</t>
  </si>
  <si>
    <t>V ceni rušitvenih del je treba upoštevati:_x000D_
- izvajanje rušitvenih del po fazah, predvidenih s projektno dokumentacijo;_x000D_
- stroške vseh pomožnih del in materiala za izvedbo ukrepov za varno delo delavcev,  varovanja prometa (železniškega in cestnega) in same okolice (kot npr. delovne odre za izvajanje del, lovilne in pregradne zaščite, začasno podpiranje/opiranje posameznih rušenih elementov, ustrezno vlaženje ruševin proti prekomernem prašenju, ipd.);_x000D_
V tem delu popisa niso zajeta rušitvena/demontažna dela in odstranitve, povezane z zgornjim ustrojem železniške proge.</t>
  </si>
  <si>
    <t>V ceni postavk za izvedbo posameznih betonskih in AB elementov je treba zajeti tudi vse stroške pomožnega dela in materiala (npr. trikotne letvice, tesnjenje opaža, predhodno čiščenje in premaze stičnih površin ipd.) ter delovnih odrov in zaščitnih ukrepov, ki so potrebni za izvedbo del po osnovnem opisu postavk.</t>
  </si>
  <si>
    <t>V elementih iz vidnega betona (VB) se smejo za zagotavljanje ustrezne debeline krovnega sloja betona uporabljati izključno točkovni distančniki iz mikroarmiranega (vlaknastega) betona.</t>
  </si>
  <si>
    <t>1.2.2 Tuje storitve</t>
  </si>
  <si>
    <t>1.2.2.1 Preiskusi, nadzor in tehnična/projektna dokumentacija</t>
  </si>
  <si>
    <t>N 7 9 109</t>
  </si>
  <si>
    <t>N 7 9 110</t>
  </si>
  <si>
    <t>Izdelava tehnične dokumentacije, navodila za vzdrževanje in obratovanje (NOV)</t>
  </si>
  <si>
    <t>* za vmesno in končno stanje;</t>
  </si>
  <si>
    <t>* PIT test na vseh pilotih, razen na tistih pri katerih je že predviden dinamični test;</t>
  </si>
  <si>
    <t>N 7 9 112</t>
  </si>
  <si>
    <t>Čuvajska služba, potrebna pri izvedbi gradbenih del</t>
  </si>
  <si>
    <t>1.2.3 Ozemljitev in katodna zaščita</t>
  </si>
  <si>
    <t>1.3 Rekonstrukcija ceste</t>
  </si>
  <si>
    <t>1.3.1 Tuje storitve</t>
  </si>
  <si>
    <t>1.3.1.1 Zapora ceste v času gradnje</t>
  </si>
  <si>
    <t>1.3.1.2 Preiskusi, nadzor in tehnična/projektna dokumentacija</t>
  </si>
  <si>
    <t>N 7 9 111</t>
  </si>
  <si>
    <t>Elaborat za vpis v Banko cestnih podatkov</t>
  </si>
  <si>
    <t>1.4 Tirne naprave</t>
  </si>
  <si>
    <t>1.4.1 Tirne naprave</t>
  </si>
  <si>
    <t>1.4.1.1 Tuje storitve</t>
  </si>
  <si>
    <t>1.4.1.1.2 Drugi stroški pripravljalnih in zaključnih del</t>
  </si>
  <si>
    <t>1.4.1.1.3 Preiskusi, nadzor in tehnična/projektna dokumentacija</t>
  </si>
  <si>
    <t>1.4.2 Vozna mreža</t>
  </si>
  <si>
    <t>1.4.2.1 Tuje storitve</t>
  </si>
  <si>
    <t>1.4.3 Zunanja razsvetljava</t>
  </si>
  <si>
    <t>1.4.3.1 Tuje storitve</t>
  </si>
  <si>
    <t>1.4.3.1.2 Preiskusi, nadzor in tehnična/projektna dokumentacija</t>
  </si>
  <si>
    <t>1.5 SVTK naprave</t>
  </si>
  <si>
    <t>1.5.1 Prestavitev in zaščita SV in TK vodov in naprav</t>
  </si>
  <si>
    <t>1.5.1.1 Splošne opombe in navodila za izvajanje del</t>
  </si>
  <si>
    <t>N 14 1 101</t>
  </si>
  <si>
    <t>1.5.1.2 Tuje storitve</t>
  </si>
  <si>
    <t xml:space="preserve">* Po dejansko dokazljivih stroških._x000D_
</t>
  </si>
  <si>
    <t>N 14 1 524</t>
  </si>
  <si>
    <t>Stroški čuvajniške službe pri izvajanju del na območju železniške proge</t>
  </si>
  <si>
    <t>N 14 1 532</t>
  </si>
  <si>
    <t xml:space="preserve">Izdelava projekta/elaborata za vpis posnetih vodov (obstoječih in novih) v zbirni kataster gospodarske javne infrastrukture_x000D_
</t>
  </si>
  <si>
    <t>1.5.2 SV naprave - faza A (Dunajska cesta)</t>
  </si>
  <si>
    <t>1.5.2.1 Relejne naprave</t>
  </si>
  <si>
    <t>N 14 2 101</t>
  </si>
  <si>
    <t xml:space="preserve">V enotni ceni posamezne postavke je upoštevano delo in ves potreben material, v kolikor pri posamezni postavki ni navedeno drugače._x000D_
</t>
  </si>
  <si>
    <t>N 14 2 159</t>
  </si>
  <si>
    <t xml:space="preserve">Štirilučni glavni svetlobni signal s kabelskim končnikom, signalnim kablom in betonskim temeljem, s signalno omarico - dobava in montaža_x000D_
</t>
  </si>
  <si>
    <t>N 14 2 160</t>
  </si>
  <si>
    <t xml:space="preserve">Prestavitev štirilučnega glavnega svetlobnega signala s kabelskim končnikom, signalnim kablom in novim betonskim  temeljem, s signalno omarico_x000D_
</t>
  </si>
  <si>
    <t>N 14 2 161</t>
  </si>
  <si>
    <t xml:space="preserve">Svetlobni pritlikavi premikalni signal, dvolučni, s temeljem - dobava in montaža_x000D_
</t>
  </si>
  <si>
    <t>N 14 2 162</t>
  </si>
  <si>
    <t xml:space="preserve">Obnova in prestavitev svetlobnega premikalnega signala, dvolučni, z novim temeljem_x000D_
</t>
  </si>
  <si>
    <t>N 14 2 163</t>
  </si>
  <si>
    <t xml:space="preserve">Označevanje visokih signalov_x000D_
</t>
  </si>
  <si>
    <t>N 14 2 164</t>
  </si>
  <si>
    <t xml:space="preserve">Barvanje in označevanje pritlikavih signalov_x000D_
</t>
  </si>
  <si>
    <t>N 14 2 165</t>
  </si>
  <si>
    <t xml:space="preserve">Premikalni mejnik_x000D_
</t>
  </si>
  <si>
    <t>N 14 2 166</t>
  </si>
  <si>
    <t xml:space="preserve">Izdelava ozemljitve signalov z izolirano jekleno Fe vrvjo 70 mm2  na najbližji tirnico _x000D_
- povprečne razdalje do 10 m _x000D_
- meritev in preizkus_x000D_
</t>
  </si>
  <si>
    <t>N 14 2 167</t>
  </si>
  <si>
    <t xml:space="preserve">Hidravlični kretniški pogon za normalni hod, s kontrolnim drogovjem za navadno kretnico - dobava in montaža_x000D_
</t>
  </si>
  <si>
    <t>N 14 2 168</t>
  </si>
  <si>
    <t xml:space="preserve">Ležajni deli za kretniški pogon_x000D_
</t>
  </si>
  <si>
    <t>N 14 2 169</t>
  </si>
  <si>
    <t xml:space="preserve">Zaščita kretniškega pogona, obloga iz betonskih robnikov ali lesenih pragov_x000D_
</t>
  </si>
  <si>
    <t>N 14 2 170</t>
  </si>
  <si>
    <t xml:space="preserve">Ročica za ročno prestavljanje kretnic_x000D_
</t>
  </si>
  <si>
    <t>N 14 2 171</t>
  </si>
  <si>
    <t xml:space="preserve">Priprava kretnic za montažo pogona_x000D_
</t>
  </si>
  <si>
    <t>N 14 2 172</t>
  </si>
  <si>
    <t xml:space="preserve">Označevanje kretniških pogonov_x000D_
</t>
  </si>
  <si>
    <t>N 14 2 173</t>
  </si>
  <si>
    <t xml:space="preserve">Električno ogrevanje kretnic z razdelilnimi omarami in kontrolo _x000D_
</t>
  </si>
  <si>
    <t xml:space="preserve">* Zajeto v popisu 3: Gretje kretnic._x000D_
</t>
  </si>
  <si>
    <t>N 14 2 174</t>
  </si>
  <si>
    <t xml:space="preserve">Prestavitev kretniškega pogona_x000D_
</t>
  </si>
  <si>
    <t>N 14 2 175</t>
  </si>
  <si>
    <t xml:space="preserve">Demontaža obstoječega kretniškega pogona_x000D_
</t>
  </si>
  <si>
    <t>N 14 2 176</t>
  </si>
  <si>
    <t xml:space="preserve">Izdelava ozemljitve kretniških pogonov, signalov z izolirano jekleno Fe vrvjo 70 mm2  na najbližjo tirnico  _x000D_
- povprečne razdalje do 5 m _x000D_
- meritev in preizkus_x000D_
</t>
  </si>
  <si>
    <t>N 14 2 177</t>
  </si>
  <si>
    <t xml:space="preserve">Senzor števnega mesta RSR 180 postajni OJP_x000D_
</t>
  </si>
  <si>
    <t>N 14 2 178</t>
  </si>
  <si>
    <t xml:space="preserve">Priključna zunanja omarica s priklopom in preizkus_x000D_
</t>
  </si>
  <si>
    <t>N 14 2 179</t>
  </si>
  <si>
    <t xml:space="preserve">Demontaža in ponovna montaža ŠO_x000D_
</t>
  </si>
  <si>
    <t>N 14 2 180</t>
  </si>
  <si>
    <t xml:space="preserve">Demontaža ozemljilne vrvi z objemkami in čeveljčki_x000D_
</t>
  </si>
  <si>
    <t>N 14 2 181</t>
  </si>
  <si>
    <t xml:space="preserve">Demontaža obstoječih TPO s priključnimi vrvmi in dolgo prevezjo ter ozemljitvijo_x000D_
</t>
  </si>
  <si>
    <t>N 14 2 182</t>
  </si>
  <si>
    <t xml:space="preserve">Izdelava ozemljitve z izolirano jekleno Fe vrvjo 70 mm2  na neizolirano tirnico - povprečne razdalje do 20 m - meritev in preizkus_x000D_
</t>
  </si>
  <si>
    <t>N 14 2 183</t>
  </si>
  <si>
    <t xml:space="preserve">Kombinirani tirni magnet 1000/2000 Hz s pritrdilnim materialom UIC 60, zaščitno cevjo in uvodom_x000D_
</t>
  </si>
  <si>
    <t>N 14 2 184</t>
  </si>
  <si>
    <t xml:space="preserve">Prestavitev kombiniranega tirnega magneta 1000/2000 Hz s pritrdilnim materialom UIC 60, zaščitno cevjo in uvodom_x000D_
</t>
  </si>
  <si>
    <t>N 14 2 185</t>
  </si>
  <si>
    <t xml:space="preserve">Kabel AG(St) GF 2X2X0,75_x000D_
</t>
  </si>
  <si>
    <t>N 14 2 186</t>
  </si>
  <si>
    <t xml:space="preserve">Pritrditev cevi ali kabla na prag_x000D_
</t>
  </si>
  <si>
    <t>N 14 2 187</t>
  </si>
  <si>
    <t xml:space="preserve">Demontaža obstoječih tirnih magnetov_x000D_
</t>
  </si>
  <si>
    <t>1.5.2.2 Tuje storitve</t>
  </si>
  <si>
    <t>N 14 2 236</t>
  </si>
  <si>
    <t>1.5.2.2.2 Preiskusi, nadzor in tehnična/projektna dokumentacija</t>
  </si>
  <si>
    <t>N 14 2 240</t>
  </si>
  <si>
    <t xml:space="preserve">Prilagoditev montažnih listov glede na izbrano opremo_x000D_
</t>
  </si>
  <si>
    <t>1.6 Električno gretje kretnic</t>
  </si>
  <si>
    <t>1.6.1 Splošne opombe in navodila za izvajanje del</t>
  </si>
  <si>
    <t>N 15 1 101</t>
  </si>
  <si>
    <t xml:space="preserve">Vsa oprema in material se mora dobaviti z vsemi ustreznimi certifikati, atesti, garancijami, navodili za obratovanje, vzdrževanje, posluževanje in servisiranje (v skladu z veljavno zakonodajo in zahtevami naročnika). _x000D_
</t>
  </si>
  <si>
    <t>N 15 1 102</t>
  </si>
  <si>
    <t xml:space="preserve">Pri opremi in materialu je potrebno upoštevati stroške izdelave meritev, preizkusa in zagona, vključno s pridobitvijo ustreznih certifikatov in potrdil s strani pooblaščenih institucij._x000D_
</t>
  </si>
  <si>
    <t>N 15 1 103</t>
  </si>
  <si>
    <t xml:space="preserve">Pri izvedbi je potrebno upoštevati stroške vseh pripravljalnih in zaključnih del (vključno z usklajevanjem z ostalimi izvajalci na objektu) ter vse transportne, skladiščne, zavarovalne in ostale splošne stroške._x000D_
</t>
  </si>
  <si>
    <t>N 15 1 104</t>
  </si>
  <si>
    <t>N 15 1 105</t>
  </si>
  <si>
    <t xml:space="preserve">Pri vseh postavkah se upošteva dobava in montaža opreme, v kolikor ni navedeno drugače._x000D_
</t>
  </si>
  <si>
    <t>1.6.2 Tuje storitve</t>
  </si>
  <si>
    <t>N 15 2 103</t>
  </si>
  <si>
    <t>* obračun po dokazljivih stroških;</t>
  </si>
  <si>
    <t>1.6.2.2 Preiskusi, nadzor in tehnična/projektna dokumentacija</t>
  </si>
  <si>
    <t>1.7 Prestavitve obstoječih JR vodov</t>
  </si>
  <si>
    <t>1.7.1 Tuje storitve</t>
  </si>
  <si>
    <t>Nadzor upravljavca  ceste</t>
  </si>
  <si>
    <t>1.7.1.2 Preiskusi, nadzor in tehnična/projektna dokumentacija</t>
  </si>
  <si>
    <t>S 7 5 611</t>
  </si>
  <si>
    <t>1.8 Prestavitve obstoječih TK vodov</t>
  </si>
  <si>
    <t>1.8.1 Tuje storitve</t>
  </si>
  <si>
    <t>1.8.1.1 Preiskusi, nadzor in tehnična/projektna dokumentacija</t>
  </si>
  <si>
    <t>S 7 3 911</t>
  </si>
  <si>
    <t>Izdelava geodetskega posnetka TK vodov in vnos v kataster komunalnih vodov</t>
  </si>
  <si>
    <t>2 PODVOZ</t>
  </si>
  <si>
    <t>2.1 Preddela</t>
  </si>
  <si>
    <t>2.1.1 Geodetska dela</t>
  </si>
  <si>
    <t>2.1.2 Čiščenje terena</t>
  </si>
  <si>
    <t>2.1.3 Rušenja in odstranitve</t>
  </si>
  <si>
    <t>N 1 1 103</t>
  </si>
  <si>
    <t>N 1 1 104</t>
  </si>
  <si>
    <t>N 1 1 105</t>
  </si>
  <si>
    <t>N 1 1 113</t>
  </si>
  <si>
    <t>N 1 1 106</t>
  </si>
  <si>
    <t>N 1 1 107</t>
  </si>
  <si>
    <t>N 1 1 108</t>
  </si>
  <si>
    <t>N 1 1 109</t>
  </si>
  <si>
    <t>N 1 1 110</t>
  </si>
  <si>
    <t>N 1 1 111</t>
  </si>
  <si>
    <t>2.1.4 Ostala preddela</t>
  </si>
  <si>
    <t>2.2 Zemeljska dela</t>
  </si>
  <si>
    <t>2.2.1 Izkopi, planum, nasipi in zasipi</t>
  </si>
  <si>
    <t>2.2.2 Varovanje gradbene jame in brežin</t>
  </si>
  <si>
    <t>Zaradi katodne zaščite objekta pred blodečimi tokovi je treba armaturne palice medsebojno povezati z varjenjem ali križnimi sponkami. Armaturo pilotov se spoji z armaturo povezovalne/temeljne AB grede.</t>
  </si>
  <si>
    <t>2.2.3 AB koli za globoko temeljenje objekta</t>
  </si>
  <si>
    <t>2.2.4 Brežine in zelenice</t>
  </si>
  <si>
    <t>2.3 Odvodnjavanje premostitvenega objekta</t>
  </si>
  <si>
    <t>2.3.1 Kanalizacija</t>
  </si>
  <si>
    <t>N 4 1 101</t>
  </si>
  <si>
    <t>N 4 1 102</t>
  </si>
  <si>
    <t>N 4 1 103</t>
  </si>
  <si>
    <t>N 4 1 104</t>
  </si>
  <si>
    <t>N 4 1 105</t>
  </si>
  <si>
    <t>2.3.2 Jaški</t>
  </si>
  <si>
    <t>2.4 GO dela za opornike in vmesne podpore</t>
  </si>
  <si>
    <t>2.4.1 Tesarska dela</t>
  </si>
  <si>
    <t>2.4.2 Dela z jeklom za ojačitev</t>
  </si>
  <si>
    <t>Zaradi katodne zaščite objekta pred blodečimi tokovi je treba armaturne palice medsebojno povezati z varjenjem ali križnimi sponkami.</t>
  </si>
  <si>
    <t>* izvedba povezav mora biti zajeta v ceni na enoto postavke za armaturo;</t>
  </si>
  <si>
    <t>2.4.3 Dela s cementnim betonom</t>
  </si>
  <si>
    <t>2.4.4 Ključavničarska dela</t>
  </si>
  <si>
    <t>2.4.5 Zaščitna dela</t>
  </si>
  <si>
    <t>2.5 GO dela za prekladno konstrukcijo</t>
  </si>
  <si>
    <t>2.5.1 Tesarska dela</t>
  </si>
  <si>
    <t>2.5.2 Dela z jeklom za ojačitev</t>
  </si>
  <si>
    <t>S 5 2 492</t>
  </si>
  <si>
    <t>Dobava, postavitev in prednapenjanje kabla brez povezave, vloženega v PE cev, zaščitenega z mastjo, z vsemi deli za dokončanje prednapenjanja, kvalitet jekla beta_02/beta_z=1670/1860 N/mm2.</t>
  </si>
  <si>
    <t>* jeklo za prednapenjanje EN 10138-3-Y1860S7-15,7;</t>
  </si>
  <si>
    <t>S 5 2 487</t>
  </si>
  <si>
    <t>Dobava in postavitev napenjalne glave vrste ............</t>
  </si>
  <si>
    <t>* npr. Freyssinet 1F15;</t>
  </si>
  <si>
    <t>S 5 2 484</t>
  </si>
  <si>
    <t>Dobava in postavitev podaljševalne glave vrste ............</t>
  </si>
  <si>
    <t>* npr. Freyssinet 1C15</t>
  </si>
  <si>
    <t>2.5.3 Dela s cementnim betonom</t>
  </si>
  <si>
    <t>S 6 4 343</t>
  </si>
  <si>
    <t>Dobava in vgraditev montažne zunanje varnostne ograje iz cementnega betona na premostitveni objekt, visoke ...... cm</t>
  </si>
  <si>
    <t>* AB element za zadrževanje snega (beton C30/37 XD3 XF4 Cl 0,20 Dmax 16 S4);_x000D_
* debelina 10 cm, višina 50 cm, dolžina 100 cm;_x000D_
* vključno z vgradno v jeklene profile;</t>
  </si>
  <si>
    <t>2.5.4 Jeklena konstrukcija</t>
  </si>
  <si>
    <t>N 5 4 101</t>
  </si>
  <si>
    <t>N 5 4 103</t>
  </si>
  <si>
    <t>Sferično ležišče, pomično, NEd = 6500 kN</t>
  </si>
  <si>
    <t>N 5 4 104</t>
  </si>
  <si>
    <t>N 5 4 109</t>
  </si>
  <si>
    <t>N 5 4 110</t>
  </si>
  <si>
    <t>2.5.5 Ključavničarska dela</t>
  </si>
  <si>
    <t>N 5 4 107</t>
  </si>
  <si>
    <t>Dobava in vgraditev/pritrditev jeklene nosilne konstrukcije ograje na prekladni konstrukcij, za pritrditev PH panelov in panelov zaščitne ograje, izdelane po načrtu. Nosilna konstrukcija je izdelana iz odprtih jeklenih profilov, z navarjenimi pritrdilnimi elementi  za pritrditev na jekleno in/ali AB prekladno konstrukcijo in navarjenimi jeklenimi elementi za pritrjevanje panelov varnostne ograje. V ceni postavke je potrebno zajeti tudi pritrjevanje / sidranje konstrukcije ograje v prekladno konstrukcijo, ves potrebni nerjavni pritrdilni in sidrni material (1.4401 v skladu s SIST EN 10088-3).</t>
  </si>
  <si>
    <t>* nosilna jekl. konstr., pripravljena za montažo panelov, skupaj 116kos;_x000D_
* konstrukcijsko jeklo S355J2W (EN 10025-5);_x000D_
* PH paneli niso predmet tega projekta.</t>
  </si>
  <si>
    <t>N 5 4 108</t>
  </si>
  <si>
    <t>Dobava in montaža panelov za zaščitno ograjo na prekladni konstrukciji - po načrtu. Izdelava in montaža panelov iz gladke nizko legirane jeklene pločevine deb. 6 mm, odporne ne atmosferske vplive. Izdelava panela iz enega kosa (širine 1.000mm, razvite višine 4.350mm), oblika po načrtu -1x lom/zbigom po višin (kot loma 135°), vsi elementi so enaki. Posamezen panel se pritrjuje (z vijačenjem) na nosilno jekleno konstrukcijo ograje (jekl. nos. konstr. je zajeta v ločeni postavki). V ceni postavke zajeti tudi pritrjevanje panelov in ves za to poteben material.</t>
  </si>
  <si>
    <t>* konstrukcijsko jeklo S355J2W (EN 10025-5);</t>
  </si>
  <si>
    <t>N 5 4 111</t>
  </si>
  <si>
    <t>2.5.6 Zaščitna dela</t>
  </si>
  <si>
    <t>N 5 5 101</t>
  </si>
  <si>
    <t>N 5 5 102</t>
  </si>
  <si>
    <t>* Tekoča HI na AB lito ploščo prekl.konstr., kot npr. sistem Eliminator ali tehnično enkovredno._x000D_
* Sistem mora biti certificiran za uporabo neposredno pod tolčencem.</t>
  </si>
  <si>
    <t>2.6 Tuje storitve</t>
  </si>
  <si>
    <t>2.6.1 Ozemljitev in katodna zaščita</t>
  </si>
  <si>
    <t>2.6.1.1 Ozemljitev</t>
  </si>
  <si>
    <t>2.6.1.2 Katodna zaščita</t>
  </si>
  <si>
    <t>N 7 4 107</t>
  </si>
  <si>
    <t>N 7 4 108</t>
  </si>
  <si>
    <t>N 7 4 109</t>
  </si>
  <si>
    <t>N 7 4 110</t>
  </si>
  <si>
    <t>2.6.1.3 Meritve in ostalo</t>
  </si>
  <si>
    <t>N 7 1 101</t>
  </si>
  <si>
    <t>N 7 1 102</t>
  </si>
  <si>
    <t>N 7 1 103</t>
  </si>
  <si>
    <t>N 7 1 104</t>
  </si>
  <si>
    <t>3 REKONSTRUKCIJA CESTE</t>
  </si>
  <si>
    <t>3.1 Cesta</t>
  </si>
  <si>
    <t>3.1.1 Preddela</t>
  </si>
  <si>
    <t>3.1.1.1 Geodetska dela</t>
  </si>
  <si>
    <t>3.1.1.2 Rušitvena in demontažna dela</t>
  </si>
  <si>
    <t>N 8 2 105</t>
  </si>
  <si>
    <t>N 8 2 106</t>
  </si>
  <si>
    <t>3.1.2 Zemeljska dela</t>
  </si>
  <si>
    <t>3.1.2.1 Izkopi</t>
  </si>
  <si>
    <t>3.1.2.2 Planum temeljnih tal</t>
  </si>
  <si>
    <t>3.1.2.3 Ločilne, drenažne in filtrske plasti ter delovni plato</t>
  </si>
  <si>
    <t>3.1.2.4 Nasipi, zasipi, klini, posteljice in glineni naboj</t>
  </si>
  <si>
    <t>3.1.2.5 Brežina in zelenice</t>
  </si>
  <si>
    <t>3.1.2.6 Prevozi, razprostiranje in ureditev deponij materiala</t>
  </si>
  <si>
    <t>N 8 3 108</t>
  </si>
  <si>
    <t>3.1.3 Voziščne konstrukcije</t>
  </si>
  <si>
    <t>3.1.3.1 Nosilne plasti</t>
  </si>
  <si>
    <t>3.1.3.2 Obrabne plasti (obrabne in zaporne plasti)</t>
  </si>
  <si>
    <t>3.1.3.3 Robni elementi vozišč</t>
  </si>
  <si>
    <t>3.1.4 Odvodnjavanje</t>
  </si>
  <si>
    <t>3.1.4.1 Jaški</t>
  </si>
  <si>
    <t>3.1.5 Gradbena in obrtniška dela</t>
  </si>
  <si>
    <t>3.1.5.1 Dela s cementnim betonom</t>
  </si>
  <si>
    <t>3.1.5.2 Zidarska in kamnoseška dela</t>
  </si>
  <si>
    <t>3.1.6 Oprema cest</t>
  </si>
  <si>
    <t>3.1.6.1 Pokončna oprema cest</t>
  </si>
  <si>
    <t>3.1.6.2 Označbe na vozišču</t>
  </si>
  <si>
    <t>4 TIRNE NAPRAVE</t>
  </si>
  <si>
    <t>4.1 Tirne naprave</t>
  </si>
  <si>
    <t>4.1.1 Pripravljalna in zaključna dela</t>
  </si>
  <si>
    <t>* kompletna priprava in organizacija gradbišča z vsemi objekti, instalacijami, zagotovitev varnostnih in higiensko tehničnih pogojev, začasne transportne poti, oznakami gradbišča;</t>
  </si>
  <si>
    <t>* kompletna odstranitev vseh objektov in vzpostavitev prvotnega stanja na uporabljenih površinah po zaključku del;</t>
  </si>
  <si>
    <t>Zakoličba posameznih komunalnih vodov, nadzor pri izvajanju gradbenih del na območju križanja in zaščita komunalnih vodov, obračun po fakturi specializiranega izvajalca</t>
  </si>
  <si>
    <t>Ponovna vzpostavitev geodetske mreže, z navezavo na obstoječo mrežo, po končanih gradbenih delih</t>
  </si>
  <si>
    <t>4.1.2 Zgornji ustroj</t>
  </si>
  <si>
    <t>Kompletna odstranitev tira 60E1 na lesenih ali betonskih pragih z nakladanjem / razkladanjem tirnic na vlak Silad oz. z razrezom tirnic in nakladanjem / razkladanjem na vagone, nakladanje / razkladanje pragov in d.t.m. na vagone ter odvozom deponiranega materiala na razdaljo do 150 km</t>
  </si>
  <si>
    <t>* Predaja starorabnega materiala Upravljalcu;</t>
  </si>
  <si>
    <t>Kompletna odstranitev tira 49E1 na lesenih pragih, vključno s stroški za uničenje odpadnih lesenih pragov, z nakladanjem / razkladanjem tirnic na vlak Silad oz. z razrezom tirnic in nakladanjem / razkladanjem na vagone, nakladanje / razkladanje pragov in d.t.m. na vagone ter odvozom deponiranega materiala na razdaljo do 150 km</t>
  </si>
  <si>
    <t>Predaja starorabnega materiala Upravljalcu, uničenje odpadnih lesenih pragov (vključno s prevozom) v Avstrijo</t>
  </si>
  <si>
    <t>Kompletna odstranitev obstoječih kretnic  49E1 z nakladanjem na vagone ter odvozom materiala na razdaljo do 150 km</t>
  </si>
  <si>
    <t>Kompletna odstranitev obstoječih kretnic  60E1 z nakladanjem na vagone ter odvozom materiala na razdaljo do 150 km</t>
  </si>
  <si>
    <t>Strojni izkop tirne grede, z nakladanjem na kamione in odvozom v deponijo na razdalji  do 50 km</t>
  </si>
  <si>
    <t>N 10 1 168</t>
  </si>
  <si>
    <t>Dobava in kompletno polaganje novega tira  60E1 in kretniških zvez krajših od 50 m, na novih lesenih pragih dolžine 2,60m, novi tirni gredi deb. min 30 cm pod pragom, z elastično  pritrditvijo (npr. Pandrol). Kompletno z vsemi regulacijami in podbijanjem.  Ves material je nov. _x000D_
- Tirnice kvalitete R350 HT_x000D_
- leseni pragi z nagibom naležne površine_x000D_
- pritrdilni material (kpl na prag) _x000D_
- tirna greda_x000D_
- komplet izdelava tira</t>
  </si>
  <si>
    <t>Dobava in kompletno polaganje novega tira  60E1 in kretniških zvez krajših od 50 m, na novih betonskih pragih (npr. B70) z vgrajeno podložno gumo (10mm), dolžine 2,60m, novi tirni gredi deb. min 30 cm pod pragom, z elastično  pritrditvijo (npr. Pandrol). Kompletno z vsemi regulacijami in podbijanjem.  Ves material je nov. _x000D_
_x000D_
- Tirnice kvalitete R350 HT_x000D_
_x000D_
- betonski pragi z nagibom naležne površine_x000D_
_x000D_
- betonski pragi modificirani za pritrditev varnostnega kotnika_x000D_
_x000D_
- betonski pragi z ravno naležno površino (kretniške zveze)_x000D_
_x000D_
- pritrdilni material (kpl na prag) _x000D_
_x000D_
- tirna greda_x000D_
_x000D_
- komplet izdelava tira</t>
  </si>
  <si>
    <t>N 10 1 169</t>
  </si>
  <si>
    <t>Dobava in kompletno polaganje novih kretnic, na novi tirni gredi deb. min. 30 cm pod pragom, na  betonskih pragih (npr. B70) z vgrajeno podložno gumo (10mm), elastično pritrditvijo (npr. Pandrol), kompletno z vsemi regulacijami in strojnim podbijanjem. Kretnice so izdelane iz tirnic  trdote  R350 HT, srce   MONOBLOK, opremljene s kotalnimi napravami, kretniškimi ključavnicami, ročnim postavljalnim mehanizmom, kretniškim nastavkom in odsevniki._x000D_
Kretnica 60E1-200-7,5_x000D_
Material:_x000D_
- komplet kretnica z dostavo_x000D_
- tirna greda_x000D_
Delo:_x000D_
-Vgradnja, varjenje, regulacije</t>
  </si>
  <si>
    <t>Kompletna odstranitev kretnice, z začasnim deponiranjem na postaji, ter ponovna vgradnja na tirni gredi deb. 30 cm, z vsemi regulacijami in strojnim podbijanjem, varjenjem in sproščanjem ter napravami proti vzdolžnemu potovanju tirnic (kretnica št. 229, 305A, 307, 308)</t>
  </si>
  <si>
    <t>Kompletna odstranitev kretnice, z deponiranjem na postaji (kretnica št. 304A in 306A)</t>
  </si>
  <si>
    <t>Dobava in vgraditev prehodnih tirnic 60E1/49E1 dolžine 7,20 m,  trdote enakovredni trdoti obstoječe tirnice</t>
  </si>
  <si>
    <t>Večkratna smerna in višinska regulacija tira na priključnih odsekih (končno stanje in faznost) z dodajo tolčenca, na najbolj kritičnih mestih bo potreben dvig nivelete do 40 cm</t>
  </si>
  <si>
    <t>N 10 1 170</t>
  </si>
  <si>
    <t>N 10 1 171</t>
  </si>
  <si>
    <t>Dobava in vgradnja kap proti bočnemu premiku tira na lesenih pragih</t>
  </si>
  <si>
    <t>N 10 1 167</t>
  </si>
  <si>
    <t>Dobava in vgraditev varnostnih L profilov dim. 180/180/12 mm; na koncu sta varnostna kotnika ukrivljena proti osi tira, zaključek s konično oblikovanim klinom; obračun po m1/tira</t>
  </si>
  <si>
    <t>4.1.3 Spodnji ustroj in odvodnjavanje</t>
  </si>
  <si>
    <t>S 2 1 224</t>
  </si>
  <si>
    <t>Široki izkop vezljive zemljine - 3. kategorije - strojno z nakladanjem</t>
  </si>
  <si>
    <t>* vklj. z odvozom v stalno deponijo na razdalji do 50km in stroški deponije;</t>
  </si>
  <si>
    <t>S 2 1 314</t>
  </si>
  <si>
    <t>Izkop vezljive zemljine/zrnate kamnine - 3. kategorije za temelje, kanalske rove, prepuste, jaške in drenaže, širine do 1,0 m in globine do 1,0 m - strojno, planiranje dna ročno</t>
  </si>
  <si>
    <t>* vklj. z nakladanjem in odvozom v stalno deponijo na razdalji do 50km in stroški deponije;_x000D_
* izkop za odvodne jarke, drenaže in bankine;</t>
  </si>
  <si>
    <t>S 2 1 364</t>
  </si>
  <si>
    <t>Izkop vezljive zemljine/zrnate kamnine - 3. kategorije za temelje, kanalske rove, prepuste, jaške in drenaže, širine 1,1 do 2,0 m in globine 1,1 do 2,0 m - strojno, planiranje dna ročno</t>
  </si>
  <si>
    <t>S 2 3 314</t>
  </si>
  <si>
    <t>Dobava in vgraditev geotekstilije za ločilno plast (po načrtu), natezna trdnost do nad 16 do 18 kN/m2</t>
  </si>
  <si>
    <t>* geotekstil 400 g/m2 za zaščito drenažnega filtra s preklapljanjem na stikih;</t>
  </si>
  <si>
    <t>S 4 2 331</t>
  </si>
  <si>
    <t>Zasip drenažnega rebra z zmesjo naravnih kamnitih zrn</t>
  </si>
  <si>
    <t>* zasipanje drenažnih jarkov z vodopropustnim kamnitim materialom (iz gramoznice), nazivne zrnavosti 8/31 ali 16/31 mm;</t>
  </si>
  <si>
    <t>S 2 4 118</t>
  </si>
  <si>
    <t xml:space="preserve">Izdelava nasipa iz zrnate kamnine - 3. kategorije z dobavo iz gramoznice </t>
  </si>
  <si>
    <t>* vgradnja nasipov, vključno z odseki kjer je potrebna razširitev nasipa s stopničenjem;_x000D_
* dobava in vgradnja peščeno prodnega materiala z razgrinjanjem do predpisane komprimacije;</t>
  </si>
  <si>
    <t>S 2 4 219</t>
  </si>
  <si>
    <t>Zasip z zrnato kamnino - 3. kategorije z dobavo iz gramoznice</t>
  </si>
  <si>
    <t>* zasip v medtirju in premikalnih stezah z vodoprepustnim materialom - iz sipine 8/16; dobava, vgraditev in utrjevanje;</t>
  </si>
  <si>
    <t>* z utrjevanjem do predpisane zbitosti (pred izdelavo tamponskega sloja);</t>
  </si>
  <si>
    <t>* ločilno-filtrske geotekstilija površinske mase min. 300 g/m2 (pod tamponskim slojem - po geološkim poročilom);</t>
  </si>
  <si>
    <t>S 3 1 134</t>
  </si>
  <si>
    <t>Izdelava nevezane nosilne plasti enakomerno zrnatega drobljenca iz kamnine v debelini nad 40 cm</t>
  </si>
  <si>
    <t>* tamponski sloj; dobava s prevozom, vgrajevanje, planiranje, razgrinjanje in utrditev materiala do predpisane zbitosti; material drobljenec ali prodec, frakcije: 0-31 mm oz. 0-45 mm;</t>
  </si>
  <si>
    <t>S 2 4 612</t>
  </si>
  <si>
    <t>Ureditev planuma nasipa, zasipa, klina ali posteljice iz zrnate kamnine - 3. kategorije</t>
  </si>
  <si>
    <t>* fino planiranje in utrditev planuma do predpisane komprimacije;</t>
  </si>
  <si>
    <t>* opuščeni temelji drogov, opuščeni pomožni objekti ob progi, zidki, ..., z odvozom materiala v stalno deponijo;</t>
  </si>
  <si>
    <t>S 2 5 116</t>
  </si>
  <si>
    <t>Humuziranje brežine brez valjanja, v debelini nad 15 cm - ročno</t>
  </si>
  <si>
    <t>* v debelini do 20 cm;</t>
  </si>
  <si>
    <t>S 2 5 136</t>
  </si>
  <si>
    <t>Humuziranje zelenice brez valjanja, v debelini nad 15 cm - ročno</t>
  </si>
  <si>
    <t>4.2 Vozna mreža</t>
  </si>
  <si>
    <t>4.2.1 Gradbena dela</t>
  </si>
  <si>
    <t>4.2.1.1 Preddela</t>
  </si>
  <si>
    <t>4.2.1.2 Temelji drogov</t>
  </si>
  <si>
    <t>N 10 2 281</t>
  </si>
  <si>
    <t xml:space="preserve">Izdelava armiranobetonskega temelja droga tip M 160vp ki se bo namestil v tirni krivini predvidena nosilnost tal je 200 kN/m2 in način vkopa A, glede novi na Katalog temeljev stebrov vozne mreže (SŽ-Projektivno podjetje, 2007) po katalogu določene dimenzije temelja so 130x225x200(250) cm): Pozicija obsega zavarovanje gramozne grede, odmetavanje tolčenca, izkop za temelj v materialu III.-IV. kategorije, odvoz odvečnega materiala na deponijo, začasno zavarovanje izkopanih jam, izdelavo in postavitev opaža za del temelja, ki gleda izven terena ter armature in vlitje temelja z betonom kvalitete C 30/37, XC4, XF3, finalno obdelavo površine temelja, ki gleda izven terena in postavitev (privijačenje) droga na temelj, vključno z izvedbo električne izolacije med drogom in temeljem. Dimenzije temelja in armature so, glede na zgornje podatke, razvidne iz navedenega kataloga.  </t>
  </si>
  <si>
    <t>N 10 2 282</t>
  </si>
  <si>
    <t xml:space="preserve">Izdelava armiranobetonskega temelja droga tip M 135vp ki se bo namestil v tirni krivini predvidena nosilnost tal je 200 kN/m2 in način vkopa A, glede novi na Katalog temeljev stebrov vozne mreže (SŽ-Projektivno podjetje, 2007) po katalogu določene dimenzije temelja so 130x200x200(250) cm): Pozicija obsega zavarovanje gramozne grede, odmetavanje tolčenca, izkop za temelj v materialu III.-IV. kategorije, odvoz odvečnega materiala na deponijo, začasno zavarovanje izkopanih jam, izdelavo in postavitev opaža za del temelja, ki gleda izven terena ter armature in vlitje temelja z betonom kvalitete C 30/37, XC4, XF3, finalno obdelavo površine temelja, ki gleda izven terena in postavitev (privijačenje) droga na temelj, vključno z izvedbo električne izolacije med drogom in temeljem. Dimenzije temelja in armature so, glede na zgornje podatke, razvidne iz navedenega kataloga.  </t>
  </si>
  <si>
    <t>N 10 2 283</t>
  </si>
  <si>
    <t xml:space="preserve">Izdelava armiranobetonskega temelja droga tip M 110vp(M110kvp) ki se bo namestil v tirni krivini predvidena nosilnost tal je 200 kN/m2 in način vkopa A, glede novi na Katalog temeljev stebrov vozne mreže (SŽ-Projektivno podjetje, 2007) po katalogu določene dimenzije temelja so 130x150x200(250) cm): Pozicija obsega zavarovanje gramozne grede, odmetavanje tolčenca, izkop za temelj v materialu III.-IV. kategorije, odvoz odvečnega materiala na deponijo, začasno zavarovanje izkopanih jam, izdelavo in postavitev opaža za del temelja, ki gleda izven terena ter armature in vlitje temelja z betonom kvalitete C 30/37, XC4, XF3, finalno obdelavo površine temelja, ki gleda izven terena in postavitev (privijačenje) droga na temelj, vključno z izvedbo električne izolacije med drogom in temeljem. Dimenzije temelja in armature so, glede na zgornje podatke, razvidne iz navedenega kataloga. </t>
  </si>
  <si>
    <t>4.2.1.3 Temelji dvojnih sider</t>
  </si>
  <si>
    <t>4.2.1.4 Temelji enojnih sider</t>
  </si>
  <si>
    <t>4.2.1.5 Ostala gradbena dela</t>
  </si>
  <si>
    <t>4.2.2 Montažna dela</t>
  </si>
  <si>
    <t>4.2.2.1 Dobava drogov</t>
  </si>
  <si>
    <t>N 10 2 285</t>
  </si>
  <si>
    <t>Portalna greda dolžine 22 m za razpon med nosilnimi drogovi M160Pvp 27-29 m.</t>
  </si>
  <si>
    <t>4.2.2.2 Dobava in namestitev nosilcev, nosilne in poligonacijske opreme vodov</t>
  </si>
  <si>
    <t>N 10 2 287</t>
  </si>
  <si>
    <t>Premik obstoječega voznega voda z obstoječe konzole na novo konzolo.</t>
  </si>
  <si>
    <t>4.2.2.3 Zatezna oprema vodov</t>
  </si>
  <si>
    <t>4.2.2.4 Dobava opreme in izvedba sidranja drogov</t>
  </si>
  <si>
    <t>4.2.2.5 Dobava in namestitev vodov</t>
  </si>
  <si>
    <t>4.2.2.6 Dobava in namestitev opreme povratnega voda</t>
  </si>
  <si>
    <t>4.2.2.7 Dobava in namestitev zaščitne in opozorilne opreme</t>
  </si>
  <si>
    <t>4.2.2.8 Dobava in namestitev stikal</t>
  </si>
  <si>
    <t>4.2.2.9 Ostala montažna dela</t>
  </si>
  <si>
    <t>4.2.3 Demontažna dela</t>
  </si>
  <si>
    <t>4.2.3.1 Demontaža drogov</t>
  </si>
  <si>
    <t>4.2.3.2 Demontaža nosilcev in druge opreme voznih vodov</t>
  </si>
  <si>
    <t>4.2.3.3 Demontaža sider drogov</t>
  </si>
  <si>
    <t>4.2.3.4 Demontaža vodov</t>
  </si>
  <si>
    <t>4.2.3.5 Demontaža opreme povratnega voda</t>
  </si>
  <si>
    <t>4.2.3.6 Demontaža zaščitne in opozorilne opreme</t>
  </si>
  <si>
    <t>N 10 2 284</t>
  </si>
  <si>
    <t>Signalni znak ločišče.</t>
  </si>
  <si>
    <t>4.2.4 Oznake drogov in pleskarska dela</t>
  </si>
  <si>
    <t>4.3 Zunanja razsvetljava</t>
  </si>
  <si>
    <t>4.3.1 Gradbena dela</t>
  </si>
  <si>
    <t>N 10 3 1</t>
  </si>
  <si>
    <t>N 10 3 234</t>
  </si>
  <si>
    <t>N 10 3 235</t>
  </si>
  <si>
    <t>N 10 3 236</t>
  </si>
  <si>
    <t>N 10 3 237</t>
  </si>
  <si>
    <t>N 10 3 238</t>
  </si>
  <si>
    <t xml:space="preserve">Gradnja armiranobetonskega jaška tip C z litoželeznim pokrovom 60x60 cm, nosilnostjo 250 kN z napisom Elektrika, svetlih mer 60x60x80 cm z betoniranjem C 25/30, kompletno z armaturo in opažem. </t>
  </si>
  <si>
    <t>N 10 3 239</t>
  </si>
  <si>
    <t xml:space="preserve">Gradnja armiranobetonskega jaška tip B z litoželeznim pokrovom 60x60 cm, nosilnostjo 250 kN z napisom Elektrika, svetlih mer 120x120x120 cm z betoniranjem C 25/30, kompletno z armaturo in opažem. </t>
  </si>
  <si>
    <t>N 10 3 240</t>
  </si>
  <si>
    <t xml:space="preserve">Gradnja betonskega temelja za drog zunanje razvetljave (drog s plezalnimi klini) z betonom C25/30 svetlih mer 60x60x180 cm, ter vgrajeno betonsko cevjo ? 200 mm, dolžine 180 cm in PVC cevjo 2x D=50/75 mm za uvod kabla, skupaj s strojnim izkopom zemljine ter odmetom na rob, zasipom z izkopanim materialom in odvozom viška materiala._x000D_
</t>
  </si>
  <si>
    <t>N 10 3 241</t>
  </si>
  <si>
    <t>N 10 3 242</t>
  </si>
  <si>
    <t>N 10 3 243</t>
  </si>
  <si>
    <t>N 10 3 244</t>
  </si>
  <si>
    <t>N 10 3 245</t>
  </si>
  <si>
    <t>N 10 3 246</t>
  </si>
  <si>
    <t>N 10 3 247</t>
  </si>
  <si>
    <t>N 10 3 248</t>
  </si>
  <si>
    <t>4.3.2 Svetilke za zunanjo razsvetljavo</t>
  </si>
  <si>
    <t>N 10 3 249</t>
  </si>
  <si>
    <t>N 10 3 250</t>
  </si>
  <si>
    <t>4.3.3 Elektromontažna dela za zunanjo razsvetljavo</t>
  </si>
  <si>
    <t>N 10 3 251</t>
  </si>
  <si>
    <t>N 10 3 252</t>
  </si>
  <si>
    <t>N 10 3 253</t>
  </si>
  <si>
    <t>N 10 3 254</t>
  </si>
  <si>
    <t>N 10 3 255</t>
  </si>
  <si>
    <t>N 10 3 256</t>
  </si>
  <si>
    <t>N 10 3 257</t>
  </si>
  <si>
    <t>N 10 3 258</t>
  </si>
  <si>
    <t>N 10 3 259</t>
  </si>
  <si>
    <t>N 10 3 260</t>
  </si>
  <si>
    <t>N 10 3 261</t>
  </si>
  <si>
    <t>N 10 3 262</t>
  </si>
  <si>
    <t>N 10 3 263</t>
  </si>
  <si>
    <t>N 10 3 264</t>
  </si>
  <si>
    <t>N 10 3 265</t>
  </si>
  <si>
    <t>N 10 3 266</t>
  </si>
  <si>
    <t>N 10 3 267</t>
  </si>
  <si>
    <t>N 10 3 268</t>
  </si>
  <si>
    <t>N 10 3 269</t>
  </si>
  <si>
    <t>N 10 3 270</t>
  </si>
  <si>
    <t>N 10 3 271</t>
  </si>
  <si>
    <t>N 10 3 272</t>
  </si>
  <si>
    <t>4.3.4 Prestavitev vodov SNEV</t>
  </si>
  <si>
    <t>N 10 3 274</t>
  </si>
  <si>
    <t>N 10 3 275</t>
  </si>
  <si>
    <t>N 10 3 276</t>
  </si>
  <si>
    <t>5 SVTK NAPRAVE</t>
  </si>
  <si>
    <t>5.1 Prestavitev in zaščita SV in TK vodov in naprav</t>
  </si>
  <si>
    <t>5.1.1 Kabli</t>
  </si>
  <si>
    <t>N 14 1 103</t>
  </si>
  <si>
    <t>* V enotni ceni posameznega kabla je poleg dobave kabla upoštevano tudi polaganje in označevanje kabla ter izvedba električnih ali optičnih kabelskih meritev na kabelskem bobnu, v kolikor pri posamezni postavki ni navedeno drugače. Kabel je potrebno označiti v kabelskem jašku, v koritu (vsaj na 100 m) in na mestu zaključitve.</t>
  </si>
  <si>
    <t>N 14 1 104</t>
  </si>
  <si>
    <t>N 14 1 105</t>
  </si>
  <si>
    <t>N 14 1 106</t>
  </si>
  <si>
    <t>N 14 1 107</t>
  </si>
  <si>
    <t>N 14 1 108</t>
  </si>
  <si>
    <t>N 14 1 109</t>
  </si>
  <si>
    <t>N 14 1 110</t>
  </si>
  <si>
    <t>N 14 1 111</t>
  </si>
  <si>
    <t>N 14 1 112</t>
  </si>
  <si>
    <t>N 14 1 113</t>
  </si>
  <si>
    <t xml:space="preserve">TK 59           5x4x0,8   M_x000D_
</t>
  </si>
  <si>
    <t>N 14 1 114</t>
  </si>
  <si>
    <t>N 14 1 115</t>
  </si>
  <si>
    <t>N 14 1 116</t>
  </si>
  <si>
    <t>N 14 1 117</t>
  </si>
  <si>
    <t>N 14 1 118</t>
  </si>
  <si>
    <t>N 14 1 119</t>
  </si>
  <si>
    <t>N 14 1 120</t>
  </si>
  <si>
    <t xml:space="preserve">progovni - tip STK 2Y-J ...           </t>
  </si>
  <si>
    <t>N 14 1 121</t>
  </si>
  <si>
    <t xml:space="preserve">TD 23 2x4x1,2(120kHz) + TD 08 17x4x1,2         _x000D_
</t>
  </si>
  <si>
    <t>N 14 1 122</t>
  </si>
  <si>
    <t xml:space="preserve">SPZ         4x0,9                        _x000D_
</t>
  </si>
  <si>
    <t>N 14 1 123</t>
  </si>
  <si>
    <t xml:space="preserve">SPZ         16x0,9                        _x000D_
</t>
  </si>
  <si>
    <t>N 14 1 124</t>
  </si>
  <si>
    <t xml:space="preserve">SPZ         21x0,9                        _x000D_
</t>
  </si>
  <si>
    <t>N 14 1 125</t>
  </si>
  <si>
    <t xml:space="preserve">SPZ         30x0,9                        _x000D_
</t>
  </si>
  <si>
    <t>N 14 1 126</t>
  </si>
  <si>
    <t xml:space="preserve">SPZ         33x0,9                        </t>
  </si>
  <si>
    <t>N 14 1 127</t>
  </si>
  <si>
    <t xml:space="preserve">SPZ         48x0,9                        _x000D_
</t>
  </si>
  <si>
    <t>N 14 1 128</t>
  </si>
  <si>
    <t xml:space="preserve">SPZ         4x1,4                         _x000D_
</t>
  </si>
  <si>
    <t>N 14 1 129</t>
  </si>
  <si>
    <t xml:space="preserve">SPZ         16x1,4                         _x000D_
</t>
  </si>
  <si>
    <t>N 14 1 130</t>
  </si>
  <si>
    <t xml:space="preserve">SPZ         21x1,4                        _x000D_
</t>
  </si>
  <si>
    <t>N 14 1 131</t>
  </si>
  <si>
    <t xml:space="preserve">SPZ         33x1,4                        _x000D_
</t>
  </si>
  <si>
    <t>N 14 1 132</t>
  </si>
  <si>
    <t xml:space="preserve">SPZ         48x1,4                         _x000D_
</t>
  </si>
  <si>
    <t>N 14 1 133</t>
  </si>
  <si>
    <t xml:space="preserve">SPZ         80x1,4                         _x000D_
</t>
  </si>
  <si>
    <t>N 14 1 134</t>
  </si>
  <si>
    <t xml:space="preserve">NYY (PP00) 3x10 mm2_x000D_
</t>
  </si>
  <si>
    <t>N 14 1 135</t>
  </si>
  <si>
    <t xml:space="preserve">NYY (PP00) 5x6 mm2_x000D_
</t>
  </si>
  <si>
    <t>N 14 1 136</t>
  </si>
  <si>
    <t xml:space="preserve">NYBY (PP41) 3x4 mm2_x000D_
</t>
  </si>
  <si>
    <t>N 14 1 137</t>
  </si>
  <si>
    <t xml:space="preserve">TOSMd 03 (6x2)xII/IIIx0,38/0,25x3,5/19 CMAN_x000D_
</t>
  </si>
  <si>
    <t>N 14 1 138</t>
  </si>
  <si>
    <t xml:space="preserve">TOSMd 03 (6x4)xII/IIIx0,38/0,25x3,5/19 CMAN_x000D_
</t>
  </si>
  <si>
    <t>N 14 1 139</t>
  </si>
  <si>
    <t xml:space="preserve">TOSMd 03 (6x6)xII/IIIx0,38/0,25x3,5/19 CMAN_x000D_
</t>
  </si>
  <si>
    <t>N 14 1 140</t>
  </si>
  <si>
    <t xml:space="preserve">TOSMd 03 (8x6)xII/IIIx0,38/0,25x3,5/19 CMAN_x000D_
</t>
  </si>
  <si>
    <t>N 14 1 141</t>
  </si>
  <si>
    <t xml:space="preserve">TOSMd 03 (8x12)xII/IIIx0,38/0,25x3,5/19 CMAN_x000D_
</t>
  </si>
  <si>
    <t>N 14 1 142</t>
  </si>
  <si>
    <t xml:space="preserve">TOSMd 03 (12x12)xII/IIIx0,38/0,25x3,5/19 CMAN_x000D_
</t>
  </si>
  <si>
    <t>N 14 1 143</t>
  </si>
  <si>
    <t xml:space="preserve">SJAD 6x12_G.652-D optični_x000D_
</t>
  </si>
  <si>
    <t>N 14 1 144</t>
  </si>
  <si>
    <t xml:space="preserve">A-D2Y(ZN) 2Y 4x6 SM 9/125 - samonosilni optični_x000D_
</t>
  </si>
  <si>
    <t>N 14 1 145</t>
  </si>
  <si>
    <t xml:space="preserve">A-D2Y(ZN) 2Y 6x6 SM 9/125 - samonosilni optični_x000D_
</t>
  </si>
  <si>
    <t>N 14 1 146</t>
  </si>
  <si>
    <t xml:space="preserve">* nedefiniran SV …_x000D_
</t>
  </si>
  <si>
    <t>N 14 1 147</t>
  </si>
  <si>
    <t xml:space="preserve">* nedefiniran TK …_x000D_
</t>
  </si>
  <si>
    <t>N 14 1 148</t>
  </si>
  <si>
    <t xml:space="preserve">* nedefiniran EE …_x000D_
</t>
  </si>
  <si>
    <t>N 14 1 149</t>
  </si>
  <si>
    <t xml:space="preserve"> * - tip kabla določiti po ugotovitvi obstoječega stanja, ni obstoječe dokumentacije_x000D_
 * - optični kabel je potrebno naročiti v posameznih ustreznih kabelskih dolžinah (glej shematsko risbo)</t>
  </si>
  <si>
    <t>5.1.2 Gradbena dela</t>
  </si>
  <si>
    <t>N 14 1 150</t>
  </si>
  <si>
    <t>OPOMBA:_x000D_
'V enotni ceni posamezne postavke je upoštevano delo in ves potreben material, v kolikor pri posamezni postavki ni navedeno drugače.</t>
  </si>
  <si>
    <t>N 14 1 151</t>
  </si>
  <si>
    <t>OPOMBA:_x000D_
Čiščenje kabelske trase na območju polaganja kablov, cevi, korit, vgradnji kabelskih jaškov, stojišč,  ...</t>
  </si>
  <si>
    <t>* Upoštevano v enotnih cenah posameznih postavk.</t>
  </si>
  <si>
    <t>N 14 1 336</t>
  </si>
  <si>
    <t xml:space="preserve">Odvoz odvečnega obstoječega materiala oziroma zemljine na deponijo_x000D_
</t>
  </si>
  <si>
    <t xml:space="preserve">* Upoštevano v enotnih cenah posameznih postavk._x000D_
</t>
  </si>
  <si>
    <t>N 14 1 152</t>
  </si>
  <si>
    <t>N 14 1 153</t>
  </si>
  <si>
    <t xml:space="preserve">Ročni prečni kontrolni izkop obstoječe kabelske trase, dolžine do 2m_x000D_
</t>
  </si>
  <si>
    <t>N 14 1 154</t>
  </si>
  <si>
    <t xml:space="preserve">Dodatek za izkop jarka zaradi večje globine (v obdelovalnih površinah ali glede na kasneje predvideno višino terena ali zaradi večjega števila kablov/cevi)_x000D_
</t>
  </si>
  <si>
    <t xml:space="preserve">* skupne globine do 2,5m_x000D_
</t>
  </si>
  <si>
    <t>N 14 1 155</t>
  </si>
  <si>
    <t xml:space="preserve">Izkop in zasip jam za kabelske spojke. Obseg del: izkop do 1,5 m3 v zemljišču do 3. ktg. in dobava in položitev štirih zaščitnih betonskih plošč in plastičnih ščitnikov, zasip jame in ureditev okolice_x000D_
</t>
  </si>
  <si>
    <t>* del obstoječega betonskega temelja ali drugih podobnih ovir v zemlji (na območju kabelskega jarka), vklj. z odvozom v trajno deponijo;</t>
  </si>
  <si>
    <t>N 14 1 157</t>
  </si>
  <si>
    <t xml:space="preserve">Izkop, razbitje in odstranitev obstoječih zaščitnih betonskih cevi v katerih so kabli v delovanju_x000D_
</t>
  </si>
  <si>
    <t>N 14 1 158</t>
  </si>
  <si>
    <t xml:space="preserve">Izkop, razbitje in odstranitev obstoječega kabelskega betonskega bloka (do 1x4) v katerem so kabli v delovanju_x000D_
</t>
  </si>
  <si>
    <t>N 14 1 159</t>
  </si>
  <si>
    <t xml:space="preserve">Izkop, razbitje in odstranitev obstoječega kabelskega betonskega bloka (do 2x4) v katerem so kabli v delovanju_x000D_
</t>
  </si>
  <si>
    <t>N 14 1 160</t>
  </si>
  <si>
    <t xml:space="preserve">Izkop, razbitje in odstranitev obstoječega kabelskega betonskega bloka (do 4x4) v katerem so kabli v delovanju_x000D_
</t>
  </si>
  <si>
    <t>N 14 1 161</t>
  </si>
  <si>
    <t xml:space="preserve">Izkop, razbitje in odstranitev obstoječega kabelskega betonskega bloka (do 5x4) v katerem so kabli v delovanju_x000D_
</t>
  </si>
  <si>
    <t>N 14 1 162</t>
  </si>
  <si>
    <t xml:space="preserve">Ročni izkop obstoječega kabla/cevi - do 10 kablov ali cevi v skupnem jarku, zasip jarka_x000D_
</t>
  </si>
  <si>
    <t>N 14 1 163</t>
  </si>
  <si>
    <t xml:space="preserve">Ročni izkop obstoječih kablov/cevi - do dolžine 4m_x000D_
</t>
  </si>
  <si>
    <t>N 14 1 164</t>
  </si>
  <si>
    <t xml:space="preserve">Ročni izkop in zaščita obstoječih SVTK kablov/cevi s PVC polcevmi ali PE prerezanimi cevmi in z obbetoniranjem (do 10 kablov v skupni trasi), zasip jarka_x000D_
</t>
  </si>
  <si>
    <t>N 14 1 165</t>
  </si>
  <si>
    <t xml:space="preserve">Ročni izkop in zaščita obstoječih PVC, PE, ... cevi (npr. kabelske kanalizacije) z obbetoniranjem (do 4 m), zasip jarka_x000D_
</t>
  </si>
  <si>
    <t>N 14 1 166</t>
  </si>
  <si>
    <t xml:space="preserve">Ročni izkop in zaščita obstoječih PVC, PE, ... cevi (npr. kabelske kanalizacije - do 10 cevi) z obbetoniranjem, zasip jarka_x000D_
</t>
  </si>
  <si>
    <t>N 14 1 167</t>
  </si>
  <si>
    <t xml:space="preserve">Ročni izkop in zaščita obstoječih PVC, PE, ... cevi (npr. kabelske kanalizacije - nad 10 cevi) z obbetoniranjem, zasip jarka_x000D_
</t>
  </si>
  <si>
    <t>N 14 1 168</t>
  </si>
  <si>
    <t xml:space="preserve">Ročni izkop kablov in/ali cevi na območju izgradnje temelja, jaška, ..., začasna zaščita kablov in/ali cevi proti vdiranju v gradbeno jamo, podrivanje ploha (2 kosa) v dolžini do 4 m, po zasutju jame povrnitev prvotnega stanja_x000D_
</t>
  </si>
  <si>
    <t>N 14 1 169</t>
  </si>
  <si>
    <t xml:space="preserve">Zaščita položenih (ali izkopanih) PE, PVC ali alkaten cevi z obbetoniranjem z betonom C12/15_x000D_
</t>
  </si>
  <si>
    <t>N 14 1 170</t>
  </si>
  <si>
    <t>N 14 1 171</t>
  </si>
  <si>
    <t xml:space="preserve">Zaščita položenih PE, PVC ali alkaten cevi z obbetoniranjem z C12/15, na območju dovozov na gradbišče_x000D_
</t>
  </si>
  <si>
    <t>N 14 1 172</t>
  </si>
  <si>
    <t xml:space="preserve">Ročni izkop in zaščita obstoječih PVC, PE, ... cevi (npr. kabelske kanalizacije - do 10 cevi) z obbetoniranjem, poglobitev cevi, zasip jarka_x000D_
</t>
  </si>
  <si>
    <t>N 14 1 173</t>
  </si>
  <si>
    <t xml:space="preserve">Ročni izkop in zaščita obstoječih PVC, PE, ... cevi (npr. kabelske kanalizacije - nad 10 cevi) z obbetoniranjem, poglobitev cevi, zasip jarka_x000D_
</t>
  </si>
  <si>
    <t>N 14 1 174</t>
  </si>
  <si>
    <t>N 14 1 175</t>
  </si>
  <si>
    <t xml:space="preserve">Ročni izkop in zaščita obstoječih SVTK kablov/cevi s PVC polcevmi ali PE prerezanimi cevmi in z obbetoniranjem (do 10 kablov v skupni trasi), poglobitev kablov/cevi, zasip jarka_x000D_
</t>
  </si>
  <si>
    <t>N 14 1 176</t>
  </si>
  <si>
    <t xml:space="preserve">Ročni izkop obstoječih SVTK kablov/cevi (do 10 kablov v skupni trasi), prestavitev v nov že izkopan jarek_x000D_
</t>
  </si>
  <si>
    <t>N 14 1 177</t>
  </si>
  <si>
    <t xml:space="preserve">Ročni izkop obstoječih SVTK kablov/cevi (do 10 kablov v skupni trasi), prestavitev v nov jarek, vključno z izkopom in zasipom jarka_x000D_
</t>
  </si>
  <si>
    <t>N 14 1 178</t>
  </si>
  <si>
    <t xml:space="preserve">Ročni izkop in zaščita obstoječih SVTK kablov/cevi s PVC polcevmi ali PE prerezanimi cevmi in z obbetoniranjem (do 10 kablov v skupni trasi), prestavitev v nov jarek, vključno z izkopom in zasipom jarka_x000D_
</t>
  </si>
  <si>
    <t>N 14 1 179</t>
  </si>
  <si>
    <t xml:space="preserve">Ročni izkop in zaščita obstoječih SVTK kablov/cevi s PVC polcevmi ali PE prerezanimi cevmi in z obbetoniranjem (do 10 kablov v skupni trasi), prestavitev v nov (globji) jarek, vključno z izkopom in zasipom jarka_x000D_
</t>
  </si>
  <si>
    <t>N 14 1 180</t>
  </si>
  <si>
    <t xml:space="preserve">Poglobitev obstoječega kabla/cevi na globino 1,5 m pod GRP - pod progo (ročni izkop kabla ali cevi, zajetje obstoječega kabla s polcevmi, obbetoniranje cevi) _x000D_
</t>
  </si>
  <si>
    <t>N 14 1 181</t>
  </si>
  <si>
    <t xml:space="preserve">Poglobitev obstoječega kabla v cevi na globino 1,5 m pod GRP - pod progo (ročni izkop kabla v cevi, obbetoniranje cevi) - do 4 cevi_x000D_
</t>
  </si>
  <si>
    <t>N 14 1 182</t>
  </si>
  <si>
    <t xml:space="preserve">Ročni izkop obstoječih cevi kabelske kanalizacije - do 10 cevi, odstranitev obstoječih cevi iz kablov, združitev kablov in zaščita kablov s prerezanimi DWP cevmi, prestavitev kablov/cevi v začasno traso na teren_x000D_
</t>
  </si>
  <si>
    <t>N 14 1 183</t>
  </si>
  <si>
    <t xml:space="preserve">Ročni izkop obstoječih cevi kabelske kanalizacije - nad 10 cevi, odstranitev obstoječih cevi iz kablov, združitev kablov in zaščita kablov s prerezanimi DWP cevmi, prestavitev kablov/cevi v začasno traso na teren_x000D_
</t>
  </si>
  <si>
    <t>N 14 1 184</t>
  </si>
  <si>
    <t xml:space="preserve">Ročni izkop in začasna prestavitev ali odmaknitev obstoječega lokalnega kabla ali lokalne cevi (npr. do SVTK naprave ali do glavne trase, do 5m), vključno s kablom, nato ponovna položitev, zasip jarka_x000D_
</t>
  </si>
  <si>
    <t>N 14 1 185</t>
  </si>
  <si>
    <t xml:space="preserve">Ročni izkop in zaščita obstoječih SVTK kablov/cevi s PVC polcevmi ali PE prerezanimi cevmi (do 10 kablov v skupni trasi), prestavitev v začasno traso na teren_x000D_
</t>
  </si>
  <si>
    <t>N 14 1 186</t>
  </si>
  <si>
    <t xml:space="preserve">Prestavitev in zaščita obstoječih SVTK kablov/cevi s PE prerezanimi cevmi (do 10 kablov v skupni trasi), prestavitev v začasno traso na betonski/lesen prag, pritrditev na prag_x000D_
</t>
  </si>
  <si>
    <t>N 14 1 187</t>
  </si>
  <si>
    <t xml:space="preserve">Pritrditev/stabiliziranje začasnih cevi na ne ravnem terenu z lesenimi količki na medsebojni razdalji 1m_x000D_
</t>
  </si>
  <si>
    <t>N 14 1 188</t>
  </si>
  <si>
    <t xml:space="preserve">Pritrditev začasne zaščitne cevi na provizorij ali betonski/lesen prag_x000D_
</t>
  </si>
  <si>
    <t>N 14 1 189</t>
  </si>
  <si>
    <t xml:space="preserve">Pritrditev začasnih zaščitnih cevi (do 3 cevi) na provizorij ali betonski/lesen prag_x000D_
</t>
  </si>
  <si>
    <t>N 14 1 190</t>
  </si>
  <si>
    <t xml:space="preserve">Pritrditev začasnih zaščitnih cevi (do 6 cevi) na provizorij ali betonski/lesen prag_x000D_
</t>
  </si>
  <si>
    <t>N 14 1 191</t>
  </si>
  <si>
    <t xml:space="preserve">Pritrditev/obešanje začasnih zaščitnih cevi (do 3 cevi) na bok/ograjo mostu_x000D_
</t>
  </si>
  <si>
    <t>N 14 1 192</t>
  </si>
  <si>
    <t xml:space="preserve">Pritrditev/obešanje začasnih zaščitnih cevi (do 3 cevi) na obstoječ nosilec (cev, …)_x000D_
</t>
  </si>
  <si>
    <t>N 14 1 193</t>
  </si>
  <si>
    <t xml:space="preserve">Prestavitev in zaščita obstoječih SVTK kablov/cevi s PVC polcevmi ali PE prerezanimi cevmi (do 10 kablov v skupni trasi), prestavitev v začasno traso na teren_x000D_
</t>
  </si>
  <si>
    <t>N 14 1 194</t>
  </si>
  <si>
    <t xml:space="preserve">Prestavitev in zaščita obstoječih SVTK kablov/cevi s PVC polcevmi ali PE prerezanimi cevmi (nad 10 kablov v skupni trasi), prestavitev v začasno traso na teren_x000D_
</t>
  </si>
  <si>
    <t>N 14 1 195</t>
  </si>
  <si>
    <t xml:space="preserve">Zaščita obstoječih zemeljskih kablov ali cevi s položitvijo desk (plohov) na teren nad kablom oziroma nad cevmi, na območju dovozov na gradbišče, kasnejša odstranitev desk in ureditev okolice_x000D_
</t>
  </si>
  <si>
    <t>N 14 1 196</t>
  </si>
  <si>
    <t xml:space="preserve">Izvedba začasnega prečkanja tira/proge s položitvijo in pritrditvijo gibljive PE cevi premera 110 mm ali 125 mm v gramoz ob prag za položitev začasnih kablov; za končno stanje odstranitev cevi_x000D_
</t>
  </si>
  <si>
    <t>N 14 1 197</t>
  </si>
  <si>
    <t xml:space="preserve">Izvedba začasnega prečkanja tira/proge s položitvijo in pritrditvijo gibljive 2x PE cevi premera 110 mm ali 125 mm v gramoz ob prag za položitev začasnih kablov; za končno stanje odstranitev cevi_x000D_
</t>
  </si>
  <si>
    <t>N 14 1 198</t>
  </si>
  <si>
    <t xml:space="preserve">Začasna položitev začasnih PEHD cevi premera 50 mm na teren za položitev začasnih kablov, označitev cevi z opozorilnim trakom, po potrebi fiksiranje cevi; za končno stanje odstranitev cevi (možnost ponovne uporabe)_x000D_
</t>
  </si>
  <si>
    <t>N 14 1 199</t>
  </si>
  <si>
    <t xml:space="preserve">Začasna položitev začasnih PEHD cevi premera 2x50 mm na teren za položitev začasnih kablov, označitev cevi z opozorilnim trakom, po potrebi fiksiranje cevi; za končno stanje odstranitev cevi (možnost ponovne uporabe)_x000D_
</t>
  </si>
  <si>
    <t>N 14 1 200</t>
  </si>
  <si>
    <t xml:space="preserve">Začasna položitev začasnih gibljivih 1x PE (stigmaflex) cevi premera 110 mm ali 125 mm na teren za položitev začasnih kablov, označitev cevi z opozorilnim trakom, po potrebi fiksiranje cevi; za končno stanje odstranitev cevi (možnost ponovne uporabe)_x000D_
</t>
  </si>
  <si>
    <t>N 14 1 201</t>
  </si>
  <si>
    <t xml:space="preserve">Začasna položitev začasnih gibljivih 2x PE cevi premera 110 mm ali 125 mm na teren za položitev začasnih kablov, označitev cevi z opozorilnim trakom, po potrebi fiksiranje cevi; za končno stanje odstranitev cevi (možnost ponovne uporabe)_x000D_
</t>
  </si>
  <si>
    <t>N 14 1 202</t>
  </si>
  <si>
    <t xml:space="preserve">Začasna položitev začasnih gibljivih do 4x PE cevi premera 110 mm ali 125 mm na teren za položitev začasnih kablov, označitev cevi z opozorilnim trakom, po potrebi fiksiranje cevi; za končno stanje odstranitev cevi (možnost ponovne uporabe)_x000D_
</t>
  </si>
  <si>
    <t>N 14 1 203</t>
  </si>
  <si>
    <t xml:space="preserve">Začasna položitev začasnih gibljivih do 6x PE cevi premera 110 mm ali 125 mm na teren za položitev začasnih kablov, označitev cevi z opozorilnim trakom, po potrebi fiksiranje cevi; za končno stanje odstranitev cevi (možnost ponovne uporabe)_x000D_
</t>
  </si>
  <si>
    <t>N 14 1 204</t>
  </si>
  <si>
    <t xml:space="preserve">Dodatek za ročni izkop pri izkopu za temelj VM zaradi bližine SVTK vodov/naprav_x000D_
</t>
  </si>
  <si>
    <t>N 14 1 205</t>
  </si>
  <si>
    <t xml:space="preserve">Začasna zaščita SV ali TK naprave proti vdiranju v gradbeno jamo temelja - vse_x000D_
</t>
  </si>
  <si>
    <t>N 14 1 206</t>
  </si>
  <si>
    <t xml:space="preserve">Začasna zaščita stojišča SV ali TK naprave proti vdiranju v gradbeno jamo temelja (po potrebi) - vse_x000D_
</t>
  </si>
  <si>
    <t>N 14 1 207</t>
  </si>
  <si>
    <t xml:space="preserve">Zaščita obstoječih cevi z obbetoniranjem ob temelju VM - do 4 m, ročni izkop in zasip_x000D_
</t>
  </si>
  <si>
    <t>N 14 1 208</t>
  </si>
  <si>
    <t xml:space="preserve">Ročni izkop kablov in/ali cevi na mestu izgradnje temelja, začasna zaščita kablov in/ali cevi proti vdiranju v gradbeno jamo temelja VM, podrivanje ploha (2 kosa) v dolžini do 4 m, po vgraditvi temelja povrnitev prvotnega stanja - vse_x000D_
</t>
  </si>
  <si>
    <t>N 14 1 209</t>
  </si>
  <si>
    <t xml:space="preserve">Ročni izkop kablov in/ali cevi na območju izgradnje temelja (do 20m), prestavitev kablov ob predviden temelj VM, začasna zaščita kablov in/ali cevi proti vdiranju v gradbeno jamo temelja VM, podrivanje ploha (2 kosa) v dolžini do 4 m, po vgraditvi temelja povrnitev prvotnega stanja - vse_x000D_
</t>
  </si>
  <si>
    <t>N 14 1 210</t>
  </si>
  <si>
    <t xml:space="preserve">Začasen umik kablov iz korit stran od gradbene jame drogov VM, zaščita kablov s PVC polcevmi ali prerezanimi cevmi_x000D_
</t>
  </si>
  <si>
    <t>N 14 1 211</t>
  </si>
  <si>
    <t xml:space="preserve">Začasna zaščita korit in/ali cevi proti vdiranju v gradbeno jamo temelja VM, podkop korit in podrivanje ploha ali ustreznega drugega nosilca, v dolžini do 6m_x000D_
</t>
  </si>
  <si>
    <t>N 14 1 212</t>
  </si>
  <si>
    <t xml:space="preserve">Začasen umik betonskih korit stran od gradbene jame droga VM, zaščita kablov in/ali cevi na območju gradbene jame z lesenimi plohi (2 kosa) v dolžini do 6m, po vgraditvi temelja povrnitev prvotnega stanja - vse_x000D_
</t>
  </si>
  <si>
    <t>N 14 1 213</t>
  </si>
  <si>
    <t xml:space="preserve">Začasen umik betonskih korit (do 20m) stran od gradbene jame droga VM, prestavitev in zaščita kablov in/ali cevi na območju gradbene jame z lesenimi plohi (2 kosa) v dolžini do 6m, po vgraditvi temelja ponovna položitev korit in/ali cevi ter kablov v novo traso ob temelj VM - vse_x000D_
</t>
  </si>
  <si>
    <t>N 14 1 214</t>
  </si>
  <si>
    <t xml:space="preserve">Sidranje droga VM s tipskim enojnim sidrom (temeljem)_x000D_
</t>
  </si>
  <si>
    <t>N 14 1 215</t>
  </si>
  <si>
    <t xml:space="preserve">Izdelava betonske posteljice za betonska korita na delih trase, kjer ni mogoč izkop jarka_x000D_
</t>
  </si>
  <si>
    <t>N 14 1 216</t>
  </si>
  <si>
    <t xml:space="preserve">Dobava in polaganje enodelnih betonskih kabelskih korit tip A (EBK), izmer 200x200x1000 (mm), z dvema pokrovoma tip SŽ in ustrezno vrvico, ureditev podlage_x000D_
</t>
  </si>
  <si>
    <t>N 14 1 217</t>
  </si>
  <si>
    <t xml:space="preserve">Dobava in polaganje dvodelnih betonskih kabelskih korit tip B (DBK), izmer 400x200x1000 (mm), z dvema pokrovoma tip SŽ in ustrezno vrvico, ureditev podlage_x000D_
</t>
  </si>
  <si>
    <t>N 14 1 218</t>
  </si>
  <si>
    <t xml:space="preserve">Dobava in polaganje dvodelnih betonskih kabelskih korit tip B (DBK), izmer 400x200x1000 (mm), z dvema pokrovoma tip SŽ in ustrezno vrvico ter 2x PEHD cevi 2x50 pod DBK, ureditev podlage, vključno s testiranjem položenih cevi (tlačni preizkus in prehodnost cevi_x000D_
</t>
  </si>
  <si>
    <t>N 14 1 219</t>
  </si>
  <si>
    <t xml:space="preserve">Dobava in polaganje trodelnih betonskih kabelskih korit tip C (TBK), izmer 600x200x1000 (mm), z dvema pokrovoma tip SŽ in ustrezno vrvico, ureditev podlage_x000D_
</t>
  </si>
  <si>
    <t>N 14 1 220</t>
  </si>
  <si>
    <t xml:space="preserve">Dodatek za izvedbo prehoda betonskih kabelskih korit in/ali PEHD cevi v kabelski jašek_x000D_
</t>
  </si>
  <si>
    <t>N 14 1 221</t>
  </si>
  <si>
    <t xml:space="preserve">Dodatek za izvedbo prehoda betonskih kabelskih korit in PEHD cevi pod/skozi stojišče SVTK naprave (mimo temelja naprave)_x000D_
</t>
  </si>
  <si>
    <t>N 14 1 222</t>
  </si>
  <si>
    <t xml:space="preserve">Dodatek za izvedbo prehoda betonskih kabelskih korit preko službenega prehoda (odstranitev nasutja, po položitvi korit zaščita korit s filcem, izvedba nasutja preko korit)_x000D_
</t>
  </si>
  <si>
    <t>N 14 1 223</t>
  </si>
  <si>
    <t xml:space="preserve">Odkrivanje in ponovno pokrivanje betonskih kabelskih korit_x000D_
</t>
  </si>
  <si>
    <t>N 14 1 224</t>
  </si>
  <si>
    <t xml:space="preserve">Čiščenje notranjosti s kabli zasedenih obstoječih betonskih korit_x000D_
</t>
  </si>
  <si>
    <t>N 14 1 225</t>
  </si>
  <si>
    <t xml:space="preserve">Prestavitev obstoječih SVTK kablov/cevi v betonska kabelska korita - brez rezanja (do 10 kablov), odpiranje in zapiranje korit_x000D_
</t>
  </si>
  <si>
    <t>N 14 1 226</t>
  </si>
  <si>
    <t xml:space="preserve">Ročni izkop in odvoz obstoječih betonskih kabelskih korit na deponijo ali v skladišče_x000D_
</t>
  </si>
  <si>
    <t xml:space="preserve">* EBK korita_x000D_
</t>
  </si>
  <si>
    <t>N 14 1 227</t>
  </si>
  <si>
    <t>N 14 1 228</t>
  </si>
  <si>
    <t xml:space="preserve">* TBK korita_x000D_
</t>
  </si>
  <si>
    <t>N 14 1 229</t>
  </si>
  <si>
    <t xml:space="preserve">Ročni izkop in odvoz obstoječih betonskih kabelskih korit (in izkop cevi pod njimi) na deponijo ali v skladišče_x000D_
</t>
  </si>
  <si>
    <t xml:space="preserve">* DBK ali TBK korita_x000D_
</t>
  </si>
  <si>
    <t>N 14 1 230</t>
  </si>
  <si>
    <t xml:space="preserve">Prestavitev obstoječih betonskih korit (EBK, DBK, ...), vključno z izvedbo prestavitve obstoječih kablov v prestavljena korita_x000D_
</t>
  </si>
  <si>
    <t>N 14 1 231</t>
  </si>
  <si>
    <t xml:space="preserve">Izdelava začasne zaščite obstoječih betonskih korit in morebitne cevi pod njimi proti vdiranju v gradbeno jamo, po končanih delih odstranitev zaščite_x000D_
</t>
  </si>
  <si>
    <t>N 14 1 232</t>
  </si>
  <si>
    <t xml:space="preserve">Začasna zaščita korit/cevi proti vdiranju v gradbeno jamo, podkop korit in podrivanje ploha ali ustreznega drugega nosilca_x000D_
</t>
  </si>
  <si>
    <t>N 14 1 233</t>
  </si>
  <si>
    <t xml:space="preserve">Zaščita obstoječih betonskih kabelskih korit s položitvijo desk (plohov) na teren nad koriti, na območju dovozov na gradbišče, po končanih delih odstranitev zaščite iz desk, z odvozom in ureditvijo okolice v prvotno stanje_x000D_
</t>
  </si>
  <si>
    <t>N 14 1 234</t>
  </si>
  <si>
    <t xml:space="preserve">Začasna odstranitev betonskih korit in SVTK vodov v njih ter morebitnih cevi pod koriti, začasna prestavitev vodov in cevi na teren/brežino in zaščita kablov s PE prerezanimi cevmi (do 10 kablov v skupni trasi), ponovna položitev obstoječih korit in SVTK vodov ter cevi na enak način, odstranitev zaščite, izkop in zasip_x000D_
</t>
  </si>
  <si>
    <t>N 14 1 235</t>
  </si>
  <si>
    <t xml:space="preserve">Odstranitev betonskih korit in SVTK vodov v njih ter morebitnih cevi pod koriti, začasna prestavitev vodov in cevi na teren/brežino in zaščita kablov s PE prerezanimi cevmi (do 10 kablov v skupni trasi), položitev novih betonskih (DBK) korit in obstoječih SVTK vodov ter cevi, odstranitev zaščite, izkop in zasip_x000D_
</t>
  </si>
  <si>
    <t>N 14 1 236</t>
  </si>
  <si>
    <t xml:space="preserve">Odkrivanje in ponovno pokrivanje kovinskih kabelskih korit_x000D_
</t>
  </si>
  <si>
    <t>N 14 1 237</t>
  </si>
  <si>
    <t xml:space="preserve">Izdelava začasne zaščite kovinskih korit, po končanih delih odstranitev zaščite_x000D_
</t>
  </si>
  <si>
    <t>N 14 1 238</t>
  </si>
  <si>
    <t xml:space="preserve">Demontaža obstoječih ali začasnih kovinskih korit z nosilci, odvoz v skladišče SVTK ali na deponijo_x000D_
</t>
  </si>
  <si>
    <t>N 14 1 239</t>
  </si>
  <si>
    <t xml:space="preserve">OPOMBA:_x000D_
Prečkanje železniške proge izvedemo s podvrtanjem proge. Kjer to tehnično ni izvedljivo ali pa proge še ni oziroma bo kasneje odstranjena, izvedemo prečkanje proge s prekopom. Izvedba posameznega prečkanja je možna tudi delno s podvrtanjem in delno s prekopom._x000D_
</t>
  </si>
  <si>
    <t xml:space="preserve">* Pojasnilo za izvedbo prečkanja proge._x000D_
</t>
  </si>
  <si>
    <t>N 14 1 240</t>
  </si>
  <si>
    <t xml:space="preserve">Izvedba prečkanja železniške proge s prekopom, s cevmi na globini vsaj 1,5 m pod GRP, obbetoniranje cevi z betonom C12/15_x000D_
- 2x premera 125 mm _x000D_
</t>
  </si>
  <si>
    <t>N 14 1 241</t>
  </si>
  <si>
    <t xml:space="preserve">Izvedba prečkanja železniške proge s prekopom, s cevmi na globini vsaj 1,5 m pod GRP, obbetoniranje cevi z betonom C12/15_x000D_
- 4x premera 125 mm _x000D_
</t>
  </si>
  <si>
    <t>N 14 1 242</t>
  </si>
  <si>
    <t xml:space="preserve">Dodatek za izvedbo prečkanja železniške proge s podvrtanjem namesto s prekopom_x000D_
- do 4x cev premera 125 mm _x000D_
</t>
  </si>
  <si>
    <t>N 14 1 243</t>
  </si>
  <si>
    <t xml:space="preserve">Izvedba prečkanja železniške proge s prekopom, s cevmi na globini vsaj 1,5 m pod GRP, obbetoniranje cevi z betonom C12/15_x000D_
- 6x premera 125 mm _x000D_
</t>
  </si>
  <si>
    <t>N 14 1 244</t>
  </si>
  <si>
    <t xml:space="preserve">Izvedba prečkanja železniške proge s prekopom, s cevmi na globini vsaj 1,5 m pod GRP, obbetoniranje cevi z betonom C12/15_x000D_
- 8x premera 125 mm_x000D_
</t>
  </si>
  <si>
    <t>N 14 1 245</t>
  </si>
  <si>
    <t xml:space="preserve">Dodatek za izvedbo prečkanja železniške proge s podvrtanjem namesto s prekopom_x000D_
- do 8x cev premera 125 mm _x000D_
</t>
  </si>
  <si>
    <t>N 14 1 246</t>
  </si>
  <si>
    <t xml:space="preserve">Izvedba prečkanja železniške proge s prekopom, s cevmi na globini vsaj 1,5 m pod GRP, obbetoniranje cevi z betonom C12/15_x000D_
- 9x premera 125 mm_x000D_
</t>
  </si>
  <si>
    <t>N 14 1 247</t>
  </si>
  <si>
    <t xml:space="preserve">Izvedba prečkanja železniške proge s prekopom, s cevmi na globini vsaj 1,5 m pod GRP, obbetoniranje cevi z betonom C12/15_x000D_
- 10x premera 125 mm_x000D_
</t>
  </si>
  <si>
    <t>N 14 1 248</t>
  </si>
  <si>
    <t xml:space="preserve">Izvedba prečkanja železniške proge s prekopom, s cevmi na globini vsaj 1,5 m pod GRP, obbetoniranje cevi z betonom C12/15_x000D_
- 12x premera 125 mm _x000D_
</t>
  </si>
  <si>
    <t>N 14 1 249</t>
  </si>
  <si>
    <t xml:space="preserve">Dodatek za izvedbo prečkanja železniške proge s podvrtanjem namesto s prekopom_x000D_
- do 13x cev premera 125 mm _x000D_
</t>
  </si>
  <si>
    <t>N 14 1 250</t>
  </si>
  <si>
    <t xml:space="preserve">Izvedba prečkanja železniške proge s prekopom, s cevmi na globini vsaj 1,5 m pod GRP, obbetoniranje cevi z betonom C12/15_x000D_
- 15x premera 125 mm_x000D_
</t>
  </si>
  <si>
    <t>N 14 1 251</t>
  </si>
  <si>
    <t xml:space="preserve">Izvedba prečkanja železniške proge s prekopom, s cevmi na globini vsaj 1,5 m pod GRP, obbetoniranje cevi z betonom C12/15_x000D_
- 16x premera 125 mm_x000D_
</t>
  </si>
  <si>
    <t>N 14 1 252</t>
  </si>
  <si>
    <t xml:space="preserve">Izvedba prečkanja železniške proge s prekopom, s cevmi na globini vsaj 1,5 m pod GRP, obbetoniranje cevi z betonom C12/15_x000D_
- 20x premera 125 mm_x000D_
</t>
  </si>
  <si>
    <t>N 14 1 253</t>
  </si>
  <si>
    <t xml:space="preserve">Dodatek za izvedbo prečkanja železniške proge s podvrtanjem namesto s prekopom_x000D_
- do 20x cev premera 125 mm </t>
  </si>
  <si>
    <t>N 14 1 254</t>
  </si>
  <si>
    <t xml:space="preserve">Dodatek za vsako lokacijo podvrtanja, ki vsebuje vse potrebno za pripravo izvedbe podvrtanja (gradbena jama na vsaki strani proge, …)_x000D_
</t>
  </si>
  <si>
    <t>N 14 1 255</t>
  </si>
  <si>
    <t xml:space="preserve">Kabelska kanalizacija - PEHD 2x D=50 mm_x000D_
</t>
  </si>
  <si>
    <t>N 14 1 256</t>
  </si>
  <si>
    <t xml:space="preserve">Dodatek za polaganje vsake dodatne cevi PEHD 2x D=50 mm_x000D_
</t>
  </si>
  <si>
    <t>N 14 1 257</t>
  </si>
  <si>
    <t xml:space="preserve">Kabelska kanalizacija - 4x D=125 mm_x000D_
</t>
  </si>
  <si>
    <t>N 14 1 258</t>
  </si>
  <si>
    <t xml:space="preserve">Kabelska kanalizacija - 6x D=125 mm_x000D_
</t>
  </si>
  <si>
    <t>N 14 1 259</t>
  </si>
  <si>
    <t xml:space="preserve">Kabelska kanalizacija - 9x D=125 mm_x000D_
</t>
  </si>
  <si>
    <t>N 14 1 260</t>
  </si>
  <si>
    <t>Kabelska kanalizacija - 12x D=125 mm</t>
  </si>
  <si>
    <t>N 14 1 261</t>
  </si>
  <si>
    <t xml:space="preserve">Kabelska kanalizacija - 16x D=125 mm_x000D_
</t>
  </si>
  <si>
    <t>N 14 1 262</t>
  </si>
  <si>
    <t xml:space="preserve">Kabelska kanalizacija - 20x D=125 mm_x000D_
</t>
  </si>
  <si>
    <t>N 14 1 263</t>
  </si>
  <si>
    <t xml:space="preserve">Dodatek za obbetoniranje cevi kabelske kanalizacije s C16/20 ob progi_x000D_
</t>
  </si>
  <si>
    <t>N 14 1 264</t>
  </si>
  <si>
    <t xml:space="preserve">Dodatek za oteženo delo (ovire: korenine, podzemne inštalacije, …) pri izkopu za kabelski jarek - za celoten odsek_x000D_
</t>
  </si>
  <si>
    <t>N 14 1 265</t>
  </si>
  <si>
    <t>N 14 1 266</t>
  </si>
  <si>
    <t xml:space="preserve">Dodatek za globji izkop jarka za kabelsko kanalizacijo na območju predvidene ceste, proge, jarka, ... ali kasnejšega odvzemanja terena - širina jarka nad 70 cm_x000D_
</t>
  </si>
  <si>
    <t>N 14 1 267</t>
  </si>
  <si>
    <t xml:space="preserve">Dodatek za deloma ročni izkop kabelskega jarka (izkop ob obstoječem kablu, …)_x000D_
</t>
  </si>
  <si>
    <t>N 14 1 268</t>
  </si>
  <si>
    <t xml:space="preserve">Kabelski jašek tip A izmer 1,5x1,5x1,5 (m), s kab. konzolami - lahki litoželezni pokrov_x000D_
</t>
  </si>
  <si>
    <t>N 14 1 269</t>
  </si>
  <si>
    <t xml:space="preserve">Kabelski jašek tip A1 izmer 1,5x1,5x2,0 (m), s kab. konzolami - lahki litoželezni pokrov_x000D_
</t>
  </si>
  <si>
    <t>N 14 1 270</t>
  </si>
  <si>
    <t xml:space="preserve">Kabelski jašek tip A2 izmer 1,5x2,0x2,0 (m), s kab. konzolami - lahki litoželezni pokrov_x000D_
</t>
  </si>
  <si>
    <t>N 14 1 271</t>
  </si>
  <si>
    <t xml:space="preserve">Kabelski jašek tip A3 izmer 1,5x2,5x2,0 (m), s kab. konzolami - lahki litoželezni pokrov_x000D_
</t>
  </si>
  <si>
    <t>N 14 1 272</t>
  </si>
  <si>
    <t xml:space="preserve">Kabelski jašek tip A4 izmer 1,5x3,0x2,0 (m), s kab. konzolami - lahki litoželezni pokrov_x000D_
</t>
  </si>
  <si>
    <t>N 14 1 273</t>
  </si>
  <si>
    <t xml:space="preserve">Kabelski jašek tip B izmer 1,2x1,2x1,2 (m), s kab. konzolami - lahki litoželezni pokrov_x000D_
</t>
  </si>
  <si>
    <t>N 14 1 274</t>
  </si>
  <si>
    <t xml:space="preserve">Kabelski jašek tip B1 izmer 1,2x1,2x2,0 (m), s kab. konzolami - lahki litoželezni pokrov_x000D_
</t>
  </si>
  <si>
    <t>N 14 1 275</t>
  </si>
  <si>
    <t xml:space="preserve">Kabelski jašek tip B2 izmer 1,2x1,5x2,0 (m), s kab. konzolami - lahki litoželezni pokrov_x000D_
</t>
  </si>
  <si>
    <t>N 14 1 276</t>
  </si>
  <si>
    <t xml:space="preserve">Vgraditev konzol ali lestve v steno kabelskega jaška za dostop v jašek globine nad 1,3 m_x000D_
</t>
  </si>
  <si>
    <t>N 14 1 535</t>
  </si>
  <si>
    <t xml:space="preserve">Dodatek za vgradno težkega litoželeznega pokrova namesto lahkega - za povozne površine_x000D_
</t>
  </si>
  <si>
    <t>N 14 1 277</t>
  </si>
  <si>
    <t xml:space="preserve">Kabelski jašek tip BC iz betonske cevi premera 0,8 m, globine 1 m - lahki litoželezni pokrov_x000D_
</t>
  </si>
  <si>
    <t>N 14 1 278</t>
  </si>
  <si>
    <t xml:space="preserve">Kabelski jašek tip BC iz betonske cevi premera 0,8 m, globine do 2 m - lahki litoželezni pokrov_x000D_
</t>
  </si>
  <si>
    <t>N 14 1 279</t>
  </si>
  <si>
    <t xml:space="preserve">Kabelski jašek tip PJD iz betonske cevi premera 1,0 m, globine 1 m - lahki litoželezni pokrov_x000D_
</t>
  </si>
  <si>
    <t>N 14 1 280</t>
  </si>
  <si>
    <t xml:space="preserve">Kabelski jašek tip PJD iz betonske cevi premera 1,0 m, globine do 2 m - lahki litoželezni pokrov_x000D_
</t>
  </si>
  <si>
    <t>N 14 1 281</t>
  </si>
  <si>
    <t xml:space="preserve">Dodatek pri izdelavi kabelskega jaška z ovirami (inštalacije, obstoječi kabli ali cevi, ...) - površina jaška do 1 m2_x000D_
</t>
  </si>
  <si>
    <t>N 14 1 282</t>
  </si>
  <si>
    <t xml:space="preserve">Dodatek pri izdelavi kabelskega jaška z ovirami (inštalacije, obstoječi kabli ali cevi, ...) - površina jaška nad 1 m2_x000D_
</t>
  </si>
  <si>
    <t>N 14 1 283</t>
  </si>
  <si>
    <t xml:space="preserve">Dodatek pri gradnji kabelskega jaška zaradi prilagoditve širine ali/in dolžine jaška zaradi drugih vodov ali objektov - predvidoma_x000D_
</t>
  </si>
  <si>
    <t>N 14 1 284</t>
  </si>
  <si>
    <t xml:space="preserve">Dodatek za izgradnjo globljega kabelskega jaška (do 1 m) - površina jaška do 1 m2_x000D_
</t>
  </si>
  <si>
    <t>N 14 1 285</t>
  </si>
  <si>
    <t xml:space="preserve">Dodatek za izgradnjo globljega kabelskega jaška (do 1 m) - površina jaška nad 1 m2_x000D_
</t>
  </si>
  <si>
    <t>N 14 1 286</t>
  </si>
  <si>
    <t xml:space="preserve">Izčrpanje vode iz obstoječih kabelskih jaškov - za celoten odsek_x000D_
</t>
  </si>
  <si>
    <t>N 14 1 287</t>
  </si>
  <si>
    <t xml:space="preserve">Začasna zaščita kabelskega jaška proti vdiranju v gradbeno jamo_x000D_
</t>
  </si>
  <si>
    <t>N 14 1 288</t>
  </si>
  <si>
    <t xml:space="preserve">Odstranitev (razbitje) betonskega kabelskega jaška, izmer do 1,0x1,0x1,0 (m)_x000D_
</t>
  </si>
  <si>
    <t>N 14 1 289</t>
  </si>
  <si>
    <t xml:space="preserve">Odstranitev (razbitje) betonskega kabelskega jaška, izmer do 2,0x2,0x2,0 (m)_x000D_
</t>
  </si>
  <si>
    <t>N 14 1 290</t>
  </si>
  <si>
    <t xml:space="preserve">Odstranitev (razbitje) betonskega kabelskega jaška, površina jaška nad 4 m2_x000D_
</t>
  </si>
  <si>
    <t>N 14 1 291</t>
  </si>
  <si>
    <t xml:space="preserve">Odstranitev (razbitje) kabelskega jaška iz betonske cevi_x000D_
</t>
  </si>
  <si>
    <t>N 14 1 292</t>
  </si>
  <si>
    <t xml:space="preserve">Dodatek za odstranitev (razbitje) betonskega kabelskega jaška/cevi v katerem so kabli v delovanju_x000D_
</t>
  </si>
  <si>
    <t>N 14 1 293</t>
  </si>
  <si>
    <t xml:space="preserve">Izdelava kabelskega uvoda na obstoječem kabelskem jašku z obdelavo odprtin za uvod do 9x cev f125mm_x000D_
</t>
  </si>
  <si>
    <t>N 14 1 294</t>
  </si>
  <si>
    <t xml:space="preserve">Izdelava kabelskega uvoda na obstoječem kabelskem jašku z obdelavo odprtin za uvod do 6x cev f125mm_x000D_
</t>
  </si>
  <si>
    <t>N 14 1 295</t>
  </si>
  <si>
    <t xml:space="preserve">Izdelava kabelskega uvoda na obstoječem kabelskem jašku z obdelavo odprtin za uvod do 2x PEHD 2x D=50 mm in DBK korito_x000D_
</t>
  </si>
  <si>
    <t>N 14 1 296</t>
  </si>
  <si>
    <t xml:space="preserve">Izdelava kabelskega uvoda na obstoječem kabelskem jašku z obdelavo odprtin za uvod do 1x DBK korito_x000D_
</t>
  </si>
  <si>
    <t>N 14 1 297</t>
  </si>
  <si>
    <t xml:space="preserve">Izdelava kabelskega uvoda na obstoječem kabelskem jašku z obdelavo odprtin za uvod do 2x PEHD 2x D=50 mm_x000D_
</t>
  </si>
  <si>
    <t>N 14 1 298</t>
  </si>
  <si>
    <t xml:space="preserve">PEHD cevi 2x D=40 mm + 2x D=32 mm (četvorček), vključno s testiranjem (tlačni preizkus in prehodnost cevi) - za optični kabel_x000D_
</t>
  </si>
  <si>
    <t xml:space="preserve">* Položitev v cevi ali korita._x000D_
</t>
  </si>
  <si>
    <t>N 14 1 299</t>
  </si>
  <si>
    <t xml:space="preserve">PEHD cevi 2x D=50 mm (dvojček), vključno s testiranjem (tlačni preizkus in prehodnost cevi) - za optični kabel_x000D_
</t>
  </si>
  <si>
    <t>N 14 1 300</t>
  </si>
  <si>
    <t xml:space="preserve">PEHD cev D=32 mm, vključno s testiranjem (tlačni preizkus in prehodnost cevi) - za optični kabel_x000D_
</t>
  </si>
  <si>
    <t>N 14 1 301</t>
  </si>
  <si>
    <t xml:space="preserve">PEHD cev D=40 mm, vključno s testiranjem (tlačni preizkus in prehodnost cevi) - za optični kabel_x000D_
</t>
  </si>
  <si>
    <t>N 14 1 302</t>
  </si>
  <si>
    <t xml:space="preserve">PEHD cev D=50 mm, vključno s testiranjem (tlačni preizkus in prehodnost cevi) - za optični kabel_x000D_
</t>
  </si>
  <si>
    <t>N 14 1 303</t>
  </si>
  <si>
    <t xml:space="preserve">PEHD cev ali DWP rebrasta cev D=50 mm med glavno kabelsko traso in SV ali TK napravo, izkop in zasip jarka_x000D_
</t>
  </si>
  <si>
    <t>N 14 1 304</t>
  </si>
  <si>
    <t xml:space="preserve">PEHD cev ali DWP rebrasta cev 2x D=50 mm med glavno kabelsko traso in SV ali TK napravo, izkop in zasip jarka_x000D_
</t>
  </si>
  <si>
    <t>N 14 1 305</t>
  </si>
  <si>
    <t xml:space="preserve">2x PEHD cev ali DWP rebrasta cev 2x D=50 mm med glavno kabelsko traso in SV ali TK napravo, izkop in zasip jarka_x000D_
</t>
  </si>
  <si>
    <t>N 14 1 306</t>
  </si>
  <si>
    <t xml:space="preserve">3x PEHD cev ali DWP rebrasta cev 2x D=50 mm med glavno kabelsko traso in SV ali TK napravo, izkop in zasip jarka_x000D_
</t>
  </si>
  <si>
    <t>N 14 1 307</t>
  </si>
  <si>
    <t xml:space="preserve">DWP rebrasta cev D=110 ali 125 mm med glavno kabelsko traso in SV ali TK napravo, izkop in zasip jarka_x000D_
</t>
  </si>
  <si>
    <t>N 14 1 308</t>
  </si>
  <si>
    <t xml:space="preserve">2x DWP rebrasta cev D=110 ali 125 mm med glavno kabelsko traso in SV ali TK napravo, izkop in zasip jarka_x000D_
</t>
  </si>
  <si>
    <t>N 14 1 309</t>
  </si>
  <si>
    <t xml:space="preserve">Izvedba uvoda cevi premera do 50 mm v betonsko kabelsko korito_x000D_
</t>
  </si>
  <si>
    <t>N 14 1 310</t>
  </si>
  <si>
    <t xml:space="preserve">Izvedba uvoda 2x cevi premera do 50 mm v betonsko kabelsko korito_x000D_
</t>
  </si>
  <si>
    <t>N 14 1 311</t>
  </si>
  <si>
    <t xml:space="preserve">Dobava in rezanje PE, PVC ali alkaten cevi premera 110 mm ali 125 mm z zajetjem obstoječega kabla ali cevi v razrezano cev in povezovanje cevi z objemkami_x000D_
</t>
  </si>
  <si>
    <t>N 14 1 312</t>
  </si>
  <si>
    <t xml:space="preserve">Dobava in rezanje PE, PVC ali alkaten cevi premera 110 mm ali 125 mm z zajetjem obstoječega kabla ali cevi v razrezano cev in povezovanje cevi z objemkami, obbetoniranje cevi_x000D_
</t>
  </si>
  <si>
    <t>N 14 1 313</t>
  </si>
  <si>
    <t>Izvedba tesnjenja vseh praznih oziroma nezasedenih cevi s tesnilnimi čepi.</t>
  </si>
  <si>
    <t>N 14 1 314</t>
  </si>
  <si>
    <t xml:space="preserve">Tesnjenje med cevjo kabelske kanalizacije in PEHD cevjo za polaganje optičnih kablov, s tesnilnim materialom_x000D_
</t>
  </si>
  <si>
    <t>N 14 1 315</t>
  </si>
  <si>
    <t xml:space="preserve">Ravna razstavljiva cevna spojka za cevi do premera 75 mm_x000D_
</t>
  </si>
  <si>
    <t>N 14 1 316</t>
  </si>
  <si>
    <t xml:space="preserve">Ravna razstavljiva cevna spojka - za prehod iz PEHD D=50 mm na D=40 mm_x000D_
</t>
  </si>
  <si>
    <t>N 14 1 317</t>
  </si>
  <si>
    <t xml:space="preserve">Ravna razstavljiva cevna spojka - za prehod iz PEHD D=50 mm na D=32 mm_x000D_
</t>
  </si>
  <si>
    <t>N 14 1 318</t>
  </si>
  <si>
    <t xml:space="preserve">Ravna razstavljiva cevna spojka - za prehod iz PEHD D=40 mm na D=32 mm_x000D_
</t>
  </si>
  <si>
    <t>N 14 1 319</t>
  </si>
  <si>
    <t xml:space="preserve">Dobava in montaža nosilne jeklene vrvi na dvojna drogova s pritrdilnim materialom_x000D_
</t>
  </si>
  <si>
    <t xml:space="preserve">* Po dejansko izvedenih delih._x000D_
</t>
  </si>
  <si>
    <t>N 14 1 320</t>
  </si>
  <si>
    <t xml:space="preserve">Po končanih delih demontaža linije z odstranitvijo kabla, vrvi, demontaža pritrdilnega materiala, z odvozom in ureditvijo okolice v prvotno stanje - predv._x000D_
</t>
  </si>
  <si>
    <t>N 14 1 321</t>
  </si>
  <si>
    <t xml:space="preserve">Začasna zaščita glavnega signala proti vdiranju v gradbeno jamo_x000D_
</t>
  </si>
  <si>
    <t>N 14 1 322</t>
  </si>
  <si>
    <t xml:space="preserve">Začasna zaščita kabelske SV/TK omare, telefonske omare, stebrička ali premikalnega signala proti vdiranju v gradbeno jamo_x000D_
</t>
  </si>
  <si>
    <t>N 14 1 323</t>
  </si>
  <si>
    <t xml:space="preserve">Ureditev začasnega stojišča za uporabnike SVTK naprav_x000D_
</t>
  </si>
  <si>
    <t>N 14 1 324</t>
  </si>
  <si>
    <t xml:space="preserve">Izdelava (ali obnova) obbetoniranih stojišč za uporabnike TK naprav z izravnavo terena na višino GRP, nasutje ali vkop, obbetoniranje stojišča (~izmer 2x2 m)_x000D_
</t>
  </si>
  <si>
    <t>N 14 1 325</t>
  </si>
  <si>
    <t xml:space="preserve">Izdelava (ali obnova) obbetoniranih stojišč za uporabnike SV naprav z izravnavo terena na višino GRP, nasutje ali vkop, obbetoniranje stojišča (dolžine do 3 m)_x000D_
</t>
  </si>
  <si>
    <t>N 14 1 326</t>
  </si>
  <si>
    <t xml:space="preserve">Dobava in montaža zaščitne INOX ograje na stojiščih, ozemljitev ograje_x000D_
</t>
  </si>
  <si>
    <t>N 14 1 327</t>
  </si>
  <si>
    <t xml:space="preserve">Odstranitev (razbitje) obstoječega stojišča za SVTK naprave (signal, omara)_x000D_
</t>
  </si>
  <si>
    <t>N 14 1 328</t>
  </si>
  <si>
    <t xml:space="preserve">Popravilo obstoječe ozemljitve naprav in/ali kovinskih elementov ob progi, poškodovane zaradi novih izkopov - za celotno območje obdelave_x000D_
</t>
  </si>
  <si>
    <t>N 14 1 329</t>
  </si>
  <si>
    <t xml:space="preserve">Odstranitev opuščene obstoječe ozemljitvene vrvi_x000D_
</t>
  </si>
  <si>
    <t>N 14 1 330</t>
  </si>
  <si>
    <t xml:space="preserve">Izdelava ozemljitve za ozemljitev kabelskih razvodišč (omar). Obseg del: dobava in vkop INOX valjanca 30x3,5 (mm), v globini 0,6 m in dolžine 2x25 m, spojitev valjanca s kabelskim čevljem in vijakom ter bituminiziranje spojev, spajanje Cu pletenice 16 mm2, pritrditev s kabelskim čevljem v omarici, dovoz zemlje po ozemljilu_x000D_
</t>
  </si>
  <si>
    <t>N 14 1 331</t>
  </si>
  <si>
    <t xml:space="preserve">Izdelava ozemljitve za ozemljitev kabelskih razvodišč (omar). Obseg del: dobava in vkop pocinkanega valjanca 25x4 (mm), v globini 0,6 m in dolžine 2x25 m, spojitev valjanca s kabelskim čevljem in vijakom ter bituminiziranje spojev, spajanje Cu pletenice 16 mm2, pritrditev s kabelskim čevljem v omarici, dovoz zemlje po ozemljilu_x000D_
</t>
  </si>
  <si>
    <t>N 14 1 332</t>
  </si>
  <si>
    <t xml:space="preserve">Izdelava ozemljitve kovinskih elementov ob progi (signali, omare, stebrički, kovinska korita, ograje, …) z izolirano jekleno ozemljilno vrvjo preseka 70 mm2 na neizolirano tirnico_x000D_
</t>
  </si>
  <si>
    <t>N 14 1 333</t>
  </si>
  <si>
    <t xml:space="preserve">Ozemljitve kovinskih elementov ob progi (signali, števci osi, kretniški pogoni, omare, stebrički, kovinska korita, kovinski drogovi, ograje, višinski profili, cestni signali, zaporniški pogoni, …) z izolirano jekleno ozemljilno vrvjo preseka 70 mm2 (po potrebi v PE ali alcaten cevi premera do 50 mm) na najbližji drog voznega voda, medsebojna povezava bližnjih kovinskih elementov, odstranitev morebitne obstoječe ozemljitve na tirnico_x000D_
- povprečne razdalje do 20 m_x000D_
</t>
  </si>
  <si>
    <t>N 14 1 334</t>
  </si>
  <si>
    <t xml:space="preserve">Ozemljitve kovinskih elementov ob progi (signali, števci osi, kretniški pogoni, omare, stebrički, kovinska korita, kovinski drogovi, ograje, višinski profili, cestni signali, zaporniški pogoni, …) z izolirano jekleno ozemljilno vrvjo preseka 70 mm2 (po potrebi v PE ali alcaten cevi premera do 50 mm) na najbližji drog voznega voda, medsebojna povezava bližnjih kovinskih elementov, odstranitev morebitne obstoječe ozemljitve na tirnico_x000D_
- povprečne razdalje do 30 m s prečkanjem proge_x000D_
</t>
  </si>
  <si>
    <t>0188</t>
  </si>
  <si>
    <t>N 14 1 335</t>
  </si>
  <si>
    <t xml:space="preserve">Ureditev poškodovanih zelenic in trase z neposredno okolico_x000D_
</t>
  </si>
  <si>
    <t>5.1.3 Kabelsko montažna dela</t>
  </si>
  <si>
    <t>N 14 1 337</t>
  </si>
  <si>
    <t xml:space="preserve">OPOMBA:_x000D_
* V enotni ceni posamezne postavke je upoštevano delo in ves potreben material, v kolikor pri posamezni postavki ni navedeno drugače._x000D_
</t>
  </si>
  <si>
    <t>N 14 1 338</t>
  </si>
  <si>
    <t xml:space="preserve">Zapiranje kabelskih koncev_x000D_
</t>
  </si>
  <si>
    <t>N 14 1 339</t>
  </si>
  <si>
    <t xml:space="preserve">Polaganje kabla ali cevi v jarek/korito, na teren_x000D_
</t>
  </si>
  <si>
    <t>N 14 1 340</t>
  </si>
  <si>
    <t xml:space="preserve">Položitev in pritrditev kabla ali cevi v strmini s stebrički na medsebojni razdalji 2m_x000D_
</t>
  </si>
  <si>
    <t>N 14 1 341</t>
  </si>
  <si>
    <t xml:space="preserve">Polaganje ali uvlačenje obstoječega kabla _x000D_
</t>
  </si>
  <si>
    <t>N 14 1 342</t>
  </si>
  <si>
    <t xml:space="preserve">Pritrditev kabla/cevi na/ob prag_x000D_
</t>
  </si>
  <si>
    <t>N 14 1 343</t>
  </si>
  <si>
    <t xml:space="preserve">Prestavitev/polaganje obstoječega kabla v novo traso_x000D_
</t>
  </si>
  <si>
    <t>N 14 1 344</t>
  </si>
  <si>
    <t xml:space="preserve">Prestavitev kablov ali cevi v začasno ali končno traso - do 10 kablov v skupni trasi_x000D_
</t>
  </si>
  <si>
    <t>N 14 1 345</t>
  </si>
  <si>
    <t xml:space="preserve">Prestavitev kablov ali cevi v začasno ali končno traso - nad 10 kablov v skupni trasi_x000D_
</t>
  </si>
  <si>
    <t>N 14 1 346</t>
  </si>
  <si>
    <t xml:space="preserve">Prestavitev kablov ali cevi v končno traso, odstranitev začasnih zaščitnih cevi s kablov - do 10 kablov v skupni trasi_x000D_
</t>
  </si>
  <si>
    <t>N 14 1 347</t>
  </si>
  <si>
    <t xml:space="preserve">Prestavitev kablov ali cevi v končno traso, odstranitev začasnih zaščitnih cevi s kablov - nad 10 kablov v skupni trasi_x000D_
</t>
  </si>
  <si>
    <t>N 14 1 348</t>
  </si>
  <si>
    <t xml:space="preserve">Izvedba rezerve kabla dolžine do 10 m v kabelskem jašku (pritrditi na steno jaška) ali pri napravi_x000D_
</t>
  </si>
  <si>
    <t>N 14 1 349</t>
  </si>
  <si>
    <t xml:space="preserve">Izvedba rezerve kabla dolžine do 30 m v kabelskem jašku (pritrditi na steno jaška) ali pri napravi_x000D_
</t>
  </si>
  <si>
    <t>N 14 1 350</t>
  </si>
  <si>
    <t xml:space="preserve">Označitev vseh obstoječih kablov/cevi v kabelskem jašku, koritu ali na mestu zaključitve_x000D_
</t>
  </si>
  <si>
    <t>N 14 1 351</t>
  </si>
  <si>
    <t xml:space="preserve">Izvedba tesnjenja med kabli in cevmi, kos na kabelski jašek_x000D_
</t>
  </si>
  <si>
    <t>N 14 1 352</t>
  </si>
  <si>
    <t xml:space="preserve">Izvedba tesnjenja pri uvodu kablov/cevi v kabelsko omaro (npr. Roxtec)_x000D_
</t>
  </si>
  <si>
    <t>N 14 1 353</t>
  </si>
  <si>
    <t xml:space="preserve">Odstranitev opuščenih kovinskih kablov iz cevi ali korit; navitje kabla na boben, označitev kabla, odvoz v skladišče SVTK - nepoškodovani in tudi po opravljenih meritvah ustrezni kabli, vključno z meritvami_x000D_
</t>
  </si>
  <si>
    <t xml:space="preserve">* Kabli za ETCS. Predvidoma 50 % dolžin kablov. _x000D_
</t>
  </si>
  <si>
    <t>N 14 1 354</t>
  </si>
  <si>
    <t xml:space="preserve">Odstranitev opuščenih kovinskih kablov iz cevi ali korit; navitje kabla na boben, označitev kabla, odvoz v skladišče SVTK ali na deponijo - poškodovani ali neuporabni kabli_x000D_
</t>
  </si>
  <si>
    <t>N 14 1 355</t>
  </si>
  <si>
    <t xml:space="preserve">* Predvidoma 10 % dolžin kablov. _x000D_
</t>
  </si>
  <si>
    <t>N 14 1 356</t>
  </si>
  <si>
    <t xml:space="preserve">* Predvidoma 90 % dolžin kablov. _x000D_
</t>
  </si>
  <si>
    <t>N 14 1 357</t>
  </si>
  <si>
    <t xml:space="preserve">Kabelska spojka na TK kablu do 3x4x0,6_x000D_
</t>
  </si>
  <si>
    <t>N 14 1 358</t>
  </si>
  <si>
    <t xml:space="preserve">Kabelska spojka na TK kablu do 5x4x0,6_x000D_
</t>
  </si>
  <si>
    <t>N 14 1 359</t>
  </si>
  <si>
    <t xml:space="preserve">Kabelska spojka na TK kablu do 10x4x0,6_x000D_
</t>
  </si>
  <si>
    <t>N 14 1 360</t>
  </si>
  <si>
    <t xml:space="preserve">Kabelska spojka na TK kablu do 15x4x0,6_x000D_
</t>
  </si>
  <si>
    <t>N 14 1 361</t>
  </si>
  <si>
    <t xml:space="preserve">Kabelska spojka na TK kablu do 25x4x0,6_x000D_
</t>
  </si>
  <si>
    <t>N 14 1 362</t>
  </si>
  <si>
    <t xml:space="preserve">Kabelska spojka na TK kablu do 50x4x0,6_x000D_
</t>
  </si>
  <si>
    <t>N 14 1 363</t>
  </si>
  <si>
    <t xml:space="preserve">Kabelska spojka na TK kablu do 100x4x0,6_x000D_
</t>
  </si>
  <si>
    <t>N 14 1 364</t>
  </si>
  <si>
    <t xml:space="preserve">Kabelska spojka na TK kablu do 1x4x0,8_x000D_
</t>
  </si>
  <si>
    <t>N 14 1 365</t>
  </si>
  <si>
    <t xml:space="preserve">Kabelska spojka na TK kablu do 3x4x0,8_x000D_
</t>
  </si>
  <si>
    <t>N 14 1 366</t>
  </si>
  <si>
    <t xml:space="preserve">Kabelska spojka na TK kablu do 5x4x0,8_x000D_
</t>
  </si>
  <si>
    <t>N 14 1 367</t>
  </si>
  <si>
    <t xml:space="preserve">Kabelska spojka na TK kablu do 10x4x0,8_x000D_
</t>
  </si>
  <si>
    <t>N 14 1 368</t>
  </si>
  <si>
    <t xml:space="preserve">Kabelska spojka na TK kablu do 15x4x0,8_x000D_
</t>
  </si>
  <si>
    <t>N 14 1 369</t>
  </si>
  <si>
    <t xml:space="preserve">Kabelska spojka na TK kablu do 20x4x0,8_x000D_
</t>
  </si>
  <si>
    <t>N 14 1 370</t>
  </si>
  <si>
    <t xml:space="preserve">Kabelska spojka na TK kablu do 25x4x0,8_x000D_
</t>
  </si>
  <si>
    <t>N 14 1 371</t>
  </si>
  <si>
    <t xml:space="preserve">Svinčena in litoželezna ravna kabelska spojka na TK kablu_x000D_
</t>
  </si>
  <si>
    <t>N 14 1 372</t>
  </si>
  <si>
    <t xml:space="preserve">Svinčena in litoželezna odcepna kabelska spojka na TK kablu_x000D_
</t>
  </si>
  <si>
    <t>N 14 1 373</t>
  </si>
  <si>
    <t xml:space="preserve">Pupinska kabelska spojka na progovnem kablu_x000D_
</t>
  </si>
  <si>
    <t>N 14 1 374</t>
  </si>
  <si>
    <t xml:space="preserve">Kondenzatorska kabelska spojka na progovnem kablu_x000D_
</t>
  </si>
  <si>
    <t>N 14 1 375</t>
  </si>
  <si>
    <t xml:space="preserve">Začasna kabelska spojka na progovnem kablu (star tip kabla - nov kabel TD 59 …)_x000D_
</t>
  </si>
  <si>
    <t>N 14 1 376</t>
  </si>
  <si>
    <t xml:space="preserve">Kabelska spojka na progovnem kablu TD 59 … - ravna_x000D_
</t>
  </si>
  <si>
    <t>N 14 1 377</t>
  </si>
  <si>
    <t xml:space="preserve">Kabelska spojka na progovnem kablu TD 59 … - odcepna_x000D_
</t>
  </si>
  <si>
    <t>N 14 1 378</t>
  </si>
  <si>
    <t xml:space="preserve">Vzpostavitev provizorija na čuvajniškem (prometnem) vodu _x000D_
</t>
  </si>
  <si>
    <t>N 14 1 379</t>
  </si>
  <si>
    <t xml:space="preserve">Kabelska spojka na SV kablu do 4x0,9                   _x000D_
</t>
  </si>
  <si>
    <t>N 14 1 380</t>
  </si>
  <si>
    <t xml:space="preserve">Kabelska spojka na SV kablu do 16x0,9                   _x000D_
</t>
  </si>
  <si>
    <t>N 14 1 381</t>
  </si>
  <si>
    <t xml:space="preserve">Kabelska spojka na SV kablu do 21x0,9                   _x000D_
</t>
  </si>
  <si>
    <t>N 14 1 382</t>
  </si>
  <si>
    <t xml:space="preserve">Kabelska spojka na SV kablu do 30x0,9                   _x000D_
</t>
  </si>
  <si>
    <t>N 14 1 383</t>
  </si>
  <si>
    <t xml:space="preserve">Kabelska spojka na SV kablu do 33x0,9                   _x000D_
</t>
  </si>
  <si>
    <t>N 14 1 384</t>
  </si>
  <si>
    <t xml:space="preserve">Kabelska spojka na SV kablu do 48x0,9                   _x000D_
</t>
  </si>
  <si>
    <t>N 14 1 385</t>
  </si>
  <si>
    <t xml:space="preserve">Kabelska spojka na SV kablu do 4x1,4                   _x000D_
</t>
  </si>
  <si>
    <t>N 14 1 386</t>
  </si>
  <si>
    <t xml:space="preserve">Kabelska spojka na SV kablu do 16x1,4                   _x000D_
</t>
  </si>
  <si>
    <t>N 14 1 387</t>
  </si>
  <si>
    <t xml:space="preserve">Kabelska spojka na SV kablu do 21x1,4                   _x000D_
</t>
  </si>
  <si>
    <t>N 14 1 388</t>
  </si>
  <si>
    <t xml:space="preserve">Kabelska spojka na SV kablu do 33x1,4                   _x000D_
</t>
  </si>
  <si>
    <t>N 14 1 389</t>
  </si>
  <si>
    <t xml:space="preserve">Kabelska spojka na SV kablu do 48x1,4               _x000D_
</t>
  </si>
  <si>
    <t>N 14 1 390</t>
  </si>
  <si>
    <t xml:space="preserve">Kabelska spojka na SV kablu do 80x1,4               _x000D_
</t>
  </si>
  <si>
    <t>N 14 1 391</t>
  </si>
  <si>
    <t xml:space="preserve">Kabelska spojka na SV kablu - nedefiniran_x000D_
</t>
  </si>
  <si>
    <t>N 14 1 392</t>
  </si>
  <si>
    <t xml:space="preserve">Kabelska spojka na EE kablu do 3x4 mm2_x000D_
</t>
  </si>
  <si>
    <t>N 14 1 393</t>
  </si>
  <si>
    <t xml:space="preserve">Kabelska spojka na EE kablu do 4x10 mm2_x000D_
</t>
  </si>
  <si>
    <t>N 14 1 394</t>
  </si>
  <si>
    <t xml:space="preserve">Kabelska spojka na EE kablu do 5x16 mm2_x000D_
</t>
  </si>
  <si>
    <t>N 14 1 395</t>
  </si>
  <si>
    <t xml:space="preserve">Kabelska spojka na EE kablu - nedefiniran_x000D_
</t>
  </si>
  <si>
    <t>N 14 1 396</t>
  </si>
  <si>
    <t xml:space="preserve">Drobni montažni material za zaključitev kabla_x000D_
</t>
  </si>
  <si>
    <t xml:space="preserve">* Upoštevano v ceni zaključitve kabla._x000D_
</t>
  </si>
  <si>
    <t>N 14 1 397</t>
  </si>
  <si>
    <t xml:space="preserve">Zaključitev obstoječega ali novega kabla na SVTK napravi, vključno z uvlečenjem in tesnjenjem kabla (signal, števec osi, izolirka, tirni magnet, telefonska omara, …), kos za napravo_x000D_
</t>
  </si>
  <si>
    <t>N 14 1 398</t>
  </si>
  <si>
    <t xml:space="preserve">Zaključitev obstoječega ali novega kabla v SVTK kabelski omari, vključno z uvlečenjem in tesnjenjem kabla (omara, razdelilec, …), kos za napravo_x000D_
</t>
  </si>
  <si>
    <t>N 14 1 399</t>
  </si>
  <si>
    <t xml:space="preserve">Električne meritve vseh novih kablov (SV, TK, EE, …) položene dolžine, končne meritve, z izdelavo merilne dokumentacije - komplet za celoten odsek_x000D_
</t>
  </si>
  <si>
    <t>N 14 1 400</t>
  </si>
  <si>
    <t xml:space="preserve">Električne meritve vseh obstoječih kablov (SV, TK, EE, …) po prestavitvi kabla, končne meritve z izdelavo merilne dokumentacije_x000D_
</t>
  </si>
  <si>
    <t xml:space="preserve">* Upoštevano v ceni prestavitve kabla._x000D_
</t>
  </si>
  <si>
    <t>N 14 1 401</t>
  </si>
  <si>
    <t xml:space="preserve">Električna prilagoditev kabla (NF+VF) zaradi menjave (prestavitve) kabla_x000D_
</t>
  </si>
  <si>
    <t>N 14 1 402</t>
  </si>
  <si>
    <t xml:space="preserve">Simetriranje NF vodov, kapacitete do 20x4_x000D_
</t>
  </si>
  <si>
    <t>N 14 1 403</t>
  </si>
  <si>
    <t xml:space="preserve">Simetriranje VF vodov, kapacitete do 20x4_x000D_
</t>
  </si>
  <si>
    <t>N 14 1 404</t>
  </si>
  <si>
    <t xml:space="preserve">Končne električne meritve VF vodov z izdelavo merilne dokumentacije _x000D_
</t>
  </si>
  <si>
    <t>N 14 1 405</t>
  </si>
  <si>
    <t xml:space="preserve">Odstranitev telefonske omare, interfona ali stebrička, s temeljem, odvoz v skladišče SVTK naprav ali na deponijo_x000D_
</t>
  </si>
  <si>
    <t>N 14 1 406</t>
  </si>
  <si>
    <t xml:space="preserve">Prestavitev obstoječe telefonske omare TO z opremo na novo lokacijo, montaža na betonski podstavek ali na kabelski jašek, priključitev in preizkus_x000D_
</t>
  </si>
  <si>
    <t>N 14 1 407</t>
  </si>
  <si>
    <t xml:space="preserve">Prestavitev obstoječe telefonske omare TO z opremo na zadosten odmik od osi tira, s kabelsko povezavo in temeljem, preizkus delovanja_x000D_
</t>
  </si>
  <si>
    <t>N 14 1 408</t>
  </si>
  <si>
    <t xml:space="preserve">Demontaža in ponovna motaža telefonske omare/stebrička z opremo in temeljem_x000D_
</t>
  </si>
  <si>
    <t>N 14 1 409</t>
  </si>
  <si>
    <t xml:space="preserve">Odstranitev kabelske omare z opremo in temeljem, odvoz v skladišče SVTK naprav_x000D_
</t>
  </si>
  <si>
    <t>N 14 1 410</t>
  </si>
  <si>
    <t xml:space="preserve">Prestavitev obstoječe kabelske omare z opremo na novo lokacijo, montaža na betonski podstavek ali na kabelski jašek, priključitev in preizkus_x000D_
</t>
  </si>
  <si>
    <t>N 14 1 411</t>
  </si>
  <si>
    <t xml:space="preserve">Prestavitev obstoječe kabelske omare z opremo in temeljem na novo lokacijo, priključitev in preizkus_x000D_
</t>
  </si>
  <si>
    <t>N 14 1 412</t>
  </si>
  <si>
    <t xml:space="preserve">Demontaža zvočnika (in nosilca) z droga, shranitev v skladišče_x000D_
</t>
  </si>
  <si>
    <t>N 14 1 413</t>
  </si>
  <si>
    <t xml:space="preserve">Odstranitev kovinskega droga za ozvočenje, vključno s temeljem_x000D_
</t>
  </si>
  <si>
    <t>N 14 1 414</t>
  </si>
  <si>
    <t xml:space="preserve">Prestavitev obstoječega števca osi z omarico in kabelskimi povezavami, izdelava nove ozemljitve, nastavitve in preizkus delovanja_x000D_
</t>
  </si>
  <si>
    <t>N 14 1 415</t>
  </si>
  <si>
    <t xml:space="preserve">Demontaža in ponovna montaža števca osi in priključne omarice z obstoječim montažnim materialom, nastavitve in preizkus delovanja_x000D_
</t>
  </si>
  <si>
    <t>N 14 1 416</t>
  </si>
  <si>
    <t xml:space="preserve">Prestavitev omarice števca osi_x000D_
</t>
  </si>
  <si>
    <t>N 14 1 417</t>
  </si>
  <si>
    <t xml:space="preserve">Demontaža in ponovna montaža tirnega magneta 1000/2000 Hz z ustreznim novim montažnim materialom (60E1), nastavitve in preizkus delovanja, vključno z izolacijsko trdnostjo_x000D_
_x000D_
</t>
  </si>
  <si>
    <t>N 14 1 418</t>
  </si>
  <si>
    <t xml:space="preserve">Demontaža in ponovna montaža tirnega magneta 500 Hz in priključne omarice z ustreznim novim montažnim materialom (60E1), nastavitve in preizkus delovanja, vključno z izolacijsko trdnostjo_x000D_
_x000D_
</t>
  </si>
  <si>
    <t>N 14 1 419</t>
  </si>
  <si>
    <t xml:space="preserve">Demontaža in ponovna montaža izolirke (TPO) z ustreznim novim montažnim materialom_x000D_
</t>
  </si>
  <si>
    <t>N 14 1 420</t>
  </si>
  <si>
    <t xml:space="preserve">Demontaža in ponovna montaža izolirke (TPO) z obstoječim montažnim materialom_x000D_
</t>
  </si>
  <si>
    <t>N 14 1 421</t>
  </si>
  <si>
    <t xml:space="preserve">Prestavitev TPO (tirne priključne omarice)_x000D_
</t>
  </si>
  <si>
    <t>N 14 1 422</t>
  </si>
  <si>
    <t xml:space="preserve">Prestavitev obstoječega premikalnega signala s kabelskimi povezavami, izdelava novega temelja in ozemljitve, priključitev in preizkus, odstranitev obstoječega temelja_x000D_
</t>
  </si>
  <si>
    <t>N 14 1 423</t>
  </si>
  <si>
    <t xml:space="preserve">Prestavitev obstoječega premikalnega signala s kabelskimi povezavami in temeljem, preizkus delovanja_x000D_
</t>
  </si>
  <si>
    <t>N 14 1 424</t>
  </si>
  <si>
    <t xml:space="preserve">Demontaža in ponovna montaža gretja kretnice z ustreznim novim montažnim materialom - kos na kretnico_x000D_
</t>
  </si>
  <si>
    <t>N 14 1 425</t>
  </si>
  <si>
    <t xml:space="preserve">Prestavitev obstoječe omare gretja kretnic z opremo in temeljem na novo lokacijo_x000D_
</t>
  </si>
  <si>
    <t>N 14 1 426</t>
  </si>
  <si>
    <t xml:space="preserve">Demontaža in ponovna montaža (izvedba) ozemljitve SVTK naprave z ustreznim novim materialom - za celoten odsek_x000D_
</t>
  </si>
  <si>
    <t>N 14 1 427</t>
  </si>
  <si>
    <t xml:space="preserve">Odstranitev obstoječega kabelskega razdelilca, odvoz in ureditev okolice_x000D_
</t>
  </si>
  <si>
    <t>N 14 1 428</t>
  </si>
  <si>
    <t xml:space="preserve">Demontaža in ponovna montaža števca osi in priključne omarice zaradi regulacije tira (do 3x), izključitev, priključitev, ustrezne meritve, nastavitve naprave in preizkus delovanja_x000D_
</t>
  </si>
  <si>
    <t>N 14 1 429</t>
  </si>
  <si>
    <t xml:space="preserve">Demontaža in ponovna montaža tirnega magneta zaradi regulacije tira (do 3x), izključitev, priključitev, ustrezne meritve, nastavitve naprave in preizkus delovanja_x000D_
</t>
  </si>
  <si>
    <t>N 14 1 430</t>
  </si>
  <si>
    <t xml:space="preserve">Demontaža in ponovna montaža tirnega magneta in priključne omarice zaradi regulacije tira (do 3x), izključitev, priključitev, ustrezne meritve, nastavitve naprave in preizkus delovanja_x000D_
</t>
  </si>
  <si>
    <t>N 14 1 431</t>
  </si>
  <si>
    <t xml:space="preserve">Demontaža in ponovna montaža povezave tirne priključne omarice (TPO) izolirke s tirnico in TPO zaradi regulacije tira (do 3x), izključitev, priključitev, ustrezne meritve in preizkus delovanja_x000D_
</t>
  </si>
  <si>
    <t>N 14 1 432</t>
  </si>
  <si>
    <t xml:space="preserve">Regulacija oziroma prilagoditev kretniškega ali raztirniškega pogona zaradi regulacije tira (do 3x), ustrezne meritve in preizkus delovanja_x000D_
</t>
  </si>
  <si>
    <t>N 14 1 433</t>
  </si>
  <si>
    <t xml:space="preserve">Izključitev in ponovna priključitev gretja kretnice in priključne omarice zaradi regulacije tira (do 3x), ustrezne meritve in preizkus delovanja_x000D_
</t>
  </si>
  <si>
    <t>N 14 1 434</t>
  </si>
  <si>
    <t xml:space="preserve">Prilagoditev oziroma prestavitev premikalnega signala zaradi regulacije tira (do 3x), izključitev, priključitev, ustrezne meritve in preizkus delovanja_x000D_
</t>
  </si>
  <si>
    <t>N 14 1 435</t>
  </si>
  <si>
    <t xml:space="preserve">Prilagoditev oziroma prestavitev glavnega ali mejnega tirnega signala zaradi regulacije tira (do 3x), izključitev, priključitev, ustrezne meritve in preizkus delovanja_x000D_
</t>
  </si>
  <si>
    <t>N 14 1 436</t>
  </si>
  <si>
    <t xml:space="preserve">Začasno zapiranje in označitev kabelskih koncev zaradi regulacije tira (do 3x)_x000D_
</t>
  </si>
  <si>
    <t xml:space="preserve">* Zajeto pri izključitvi naprave._x000D_
</t>
  </si>
  <si>
    <t>N 14 1 437</t>
  </si>
  <si>
    <t xml:space="preserve">Demontaža in ponovna montaža ozemljitvene vrvi med tirnico in SVTK napravo zaradi regulacije tira (do 3x)_x000D_
</t>
  </si>
  <si>
    <t>N 14 1 438</t>
  </si>
  <si>
    <t xml:space="preserve">Demontaža in ponovna montaža ozemljitvene vrvi med tirnico in kovinskim elementom ob progi zaradi regulacije tira (do 3x) - za vse kovinske elemente na področju regulacije (ograje, korita, …)_x000D_
</t>
  </si>
  <si>
    <t>N 14 1 439</t>
  </si>
  <si>
    <t xml:space="preserve">Izvedba prehoda optičnega kabla po drogu - pritrditev in v spodnjem delu zaščita kabla z FeZn zaščitnim polžlebom, dolžine 3 m_x000D_
</t>
  </si>
  <si>
    <t>N 14 1 440</t>
  </si>
  <si>
    <t xml:space="preserve">Dodatek za izvedbo prehoda optičnega kabla od droga, po temelju VM, do prehoda v zemljo - ureditev poteka PE cevi in izvedba kovinske zaščite PE cevi (npr. z FeZn zaščitnim polžlebom) do globine min. 30 cm pod terenom_x000D_
</t>
  </si>
  <si>
    <t>N 14 1 441</t>
  </si>
  <si>
    <t xml:space="preserve">Končni nosilec za montažo samonosilnega optičnega kabla na drog M110, M135 ali M160_x000D_
</t>
  </si>
  <si>
    <t xml:space="preserve">* za obstoječi drog_x000D_
</t>
  </si>
  <si>
    <t>N 14 1 442</t>
  </si>
  <si>
    <t xml:space="preserve">Montaža samonosilnega optičnega kabla na drog - končno ali zatezno vpetje_x000D_
</t>
  </si>
  <si>
    <t>N 14 1 443</t>
  </si>
  <si>
    <t xml:space="preserve">Demontaža optičnega kabla in kabelskega nosilca (komplet) z droga, navitje kabla na boben_x000D_
</t>
  </si>
  <si>
    <t>N 14 1 444</t>
  </si>
  <si>
    <t xml:space="preserve">Vpihovanje obstoječega optičnega kabla v obstoječe in/ali novopoložene PE cevi na principu zračne blazine_x000D_
</t>
  </si>
  <si>
    <t>N 14 1 445</t>
  </si>
  <si>
    <t xml:space="preserve">Pritrditev optičnega kabla in cevi ob steni kabelskega jaška, označitev kabla/cevi in obročkanje kabla v jašku z znakom za optični kabel POZOR LASERSKI ŽAREK_x000D_
</t>
  </si>
  <si>
    <t>N 14 1 446</t>
  </si>
  <si>
    <t xml:space="preserve">Izvedba tesnjenja med cevjo in optičnim kablom s termoskrčljivim materialom (cevi navlečemo na cevi pred vlečenjem kabla)_x000D_
</t>
  </si>
  <si>
    <t>N 14 1 447</t>
  </si>
  <si>
    <t xml:space="preserve">Označitev obstoječega optičnega kabla v kabelskem jašku, koritu ali na mestu zaključitve_x000D_
</t>
  </si>
  <si>
    <t>N 14 1 448</t>
  </si>
  <si>
    <t xml:space="preserve">Izvlečenje optičnega kabla iz PEHD cevi (predvidoma na principu zračne blazine), navitje kabla na boben_x000D_
</t>
  </si>
  <si>
    <t>N 14 1 449</t>
  </si>
  <si>
    <t xml:space="preserve">Demontaža in ponovna montaža obstoječe optične kabelske spojke v kabelskem jašku, v prometu, vključno z izvedbo optičnih spojev z metodo varjenja do - 12 spojev_x000D_
</t>
  </si>
  <si>
    <t>N 14 1 450</t>
  </si>
  <si>
    <t xml:space="preserve">Demontaža in ponovna montaža obstoječe optične kabelske spojke v kabelskem jašku, v prometu, vključno z izvedbo optičnih spojev z metodo varjenja do - 24 spojev_x000D_
</t>
  </si>
  <si>
    <t>N 14 1 451</t>
  </si>
  <si>
    <t xml:space="preserve">Demontaža in ponovna montaža obstoječe optične kabelske spojke v kabelskem jašku, v prometu, vključno z izvedbo optičnih spojev z metodo varjenja do - 36 spojev_x000D_
</t>
  </si>
  <si>
    <t>N 14 1 452</t>
  </si>
  <si>
    <t xml:space="preserve">Demontaža in ponovna montaža obstoječe optične kabelske spojke v kabelskem jašku, v prometu, vključno z izvedbo optičnih spojev z metodo varjenja do - 48 spojev_x000D_
</t>
  </si>
  <si>
    <t>N 14 1 453</t>
  </si>
  <si>
    <t xml:space="preserve">Demontaža in ponovna montaža obstoječe optične kabelske spojke v kabelskem jašku, v prometu, vključno z izvedbo optičnih spojev z metodo varjenja do - 72 spojev_x000D_
</t>
  </si>
  <si>
    <t>N 14 1 454</t>
  </si>
  <si>
    <t xml:space="preserve">Demontaža in ponovna montaža obstoječe optične kabelske spojke v kabelskem jašku, v prometu, vključno z izvedbo optičnih spojev z metodo varjenja do - 96 spojev_x000D_
</t>
  </si>
  <si>
    <t>N 14 1 455</t>
  </si>
  <si>
    <t xml:space="preserve">Demontaža in ponovna montaža obstoječe optične kabelske spojke v kabelskem jašku, v prometu, vključno z izvedbo optičnih spojev z metodo varjenja do - 144 spojev_x000D_
</t>
  </si>
  <si>
    <t>N 14 1 456</t>
  </si>
  <si>
    <t xml:space="preserve">Izdelava optične kabelske spojke, vključno z izvedbo optičnih spojev z metodo varjenja do 12 spojev_x000D_
</t>
  </si>
  <si>
    <t>N 14 1 457</t>
  </si>
  <si>
    <t xml:space="preserve">Izdelava optične kabelske spojke, vključno z izvedbo optičnih spojev z metodo varjenja do 24 spojev_x000D_
</t>
  </si>
  <si>
    <t>N 14 1 458</t>
  </si>
  <si>
    <t xml:space="preserve">Izdelava optične kabelske spojke, vključno z izvedbo optičnih spojev z metodo varjenja do 36 spojev_x000D_
</t>
  </si>
  <si>
    <t>N 14 1 459</t>
  </si>
  <si>
    <t xml:space="preserve">Izdelava optične kabelske spojke, vključno z izvedbo optičnih spojev z metodo varjenja do 48 spojev_x000D_
</t>
  </si>
  <si>
    <t>N 14 1 460</t>
  </si>
  <si>
    <t xml:space="preserve">Izdelava optične kabelske spojke, vključno z izvedbo optičnih spojev z metodo varjenja do 72 spojev_x000D_
</t>
  </si>
  <si>
    <t>N 14 1 461</t>
  </si>
  <si>
    <t xml:space="preserve">Izdelava optične kabelske spojke, vključno z izvedbo optičnih spojev z metodo varjenja do 96 spojev_x000D_
</t>
  </si>
  <si>
    <t>N 14 1 462</t>
  </si>
  <si>
    <t xml:space="preserve">Izdelava optične kabelske spojke, vključno z izvedbo optičnih spojev z metodo varjenja do 144 spojev_x000D_
</t>
  </si>
  <si>
    <t>N 14 1 463</t>
  </si>
  <si>
    <t xml:space="preserve">Montaža optične kabelske spojke vertikalno v kabelskem jašku z nabavo univerzalnega montažnega materiala in nabava ter montaža nosilca za spojko v kabelskem jašku ter zaščita kabla proti poškodbam glodalcev z gibljivo samougasno cevjo, pritrditev cevi na steno jaška_x000D_
</t>
  </si>
  <si>
    <t>N 14 1 464</t>
  </si>
  <si>
    <t xml:space="preserve">Izvedba rezervne dolžine optičnega kabla v kabelskem jašku, zaščita kabla z gibljivo samougasno cevjo za zaščito proti glodavcem, dobava in montaža nosilca rezerve - dolžine do 2 x 15 m_x000D_
</t>
  </si>
  <si>
    <t>N 14 1 465</t>
  </si>
  <si>
    <t xml:space="preserve">Izvedba rezervne dolžine optičnega kabla v kabelskem jašku, zaščita kabla z gibljivo samougasno cevjo za zaščito proti glodavcem, dobava in montaža nosilca rezerve - dolžine do 3 x 15 m_x000D_
</t>
  </si>
  <si>
    <t>N 14 1 466</t>
  </si>
  <si>
    <t xml:space="preserve">Izvedba rezervne dolžine optičnega kabla v kabelskem jašku, zaščita kabla z gibljivo samougasno cevjo za zaščito proti glodavcem, dobava in montaža nosilca rezerve - dolžine do 2 x 30 m_x000D_
</t>
  </si>
  <si>
    <t>N 14 1 467</t>
  </si>
  <si>
    <t xml:space="preserve">Izvedba rezervne dolžine optičnega kabla v kabelskem jašku, zaščita kabla z gibljivo samougasno cevjo za zaščito proti glodavcem, dobava in montaža nosilca rezerve - dolžine do 3 x 30 m_x000D_
</t>
  </si>
  <si>
    <t>N 14 1 468</t>
  </si>
  <si>
    <t xml:space="preserve">Izvedba rezervne dolžine optičnega kabla v kabelskem jašku, zaščita kabla z gibljivo samougasno cevjo za zaščito proti glodavcem, dobava in montaža nosilca rezerve - dolžine do 20 m_x000D_
</t>
  </si>
  <si>
    <t>N 14 1 469</t>
  </si>
  <si>
    <t xml:space="preserve">Izvedba rezervne dolžine optičnega kabla v kabelskem jašku, zaščita kabla z gibljivo samougasno cevjo za zaščito proti glodavcem, dobava in montaža nosilca rezerve - dolžine do 50 m_x000D_
</t>
  </si>
  <si>
    <t>N 14 1 470</t>
  </si>
  <si>
    <t xml:space="preserve">Izvedba rezervne dolžine optičnega kabla v kabelskem jašku, zaščita kabla z gibljivo samougasno cevjo za zaščito proti glodavcem, dobava in montaža nosilca rezerve - dolžine nad 50 m_x000D_
</t>
  </si>
  <si>
    <t>N 14 1 471</t>
  </si>
  <si>
    <t xml:space="preserve">Demontaža obstoječega optičnega kabla v TK prostoru (do uvodnega jaška)_x000D_
</t>
  </si>
  <si>
    <t>N 14 1 472</t>
  </si>
  <si>
    <t xml:space="preserve">Ponovni uvod obstoječega optičnega kabla v TK prostoru  (do delilnika)_x000D_
</t>
  </si>
  <si>
    <t>N 14 1 473</t>
  </si>
  <si>
    <t>N 14 1 474</t>
  </si>
  <si>
    <t xml:space="preserve">Izvedba rezervne dolžine optičnega kabla v TK prostoru, z nosilcem za rezervo_x000D_
- dolžine nad 20 m_x000D_
</t>
  </si>
  <si>
    <t>N 14 1 475</t>
  </si>
  <si>
    <t xml:space="preserve">Zaključni optični kabel, FC-PC konektor (kos = 12 kablov v kompletu), s spajanjem_x000D_
</t>
  </si>
  <si>
    <t>N 14 1 476</t>
  </si>
  <si>
    <t xml:space="preserve">Zaključni optični kabel, LC konektor (kos = 12 kablov v kompletu), s spajanjem_x000D_
</t>
  </si>
  <si>
    <t>N 14 1 477</t>
  </si>
  <si>
    <t xml:space="preserve">Zaključni optični kabel, LX5 konektor (kos = 12 kablov v kompletu), s spajanjem_x000D_
</t>
  </si>
  <si>
    <t>N 14 1 478</t>
  </si>
  <si>
    <t xml:space="preserve">Prespajanje optičnih vlaken - do 12 vlaken_x000D_
</t>
  </si>
  <si>
    <t>N 14 1 479</t>
  </si>
  <si>
    <t xml:space="preserve">Prespajanje optičnih vlaken - do 24 vlaken_x000D_
</t>
  </si>
  <si>
    <t>N 14 1 480</t>
  </si>
  <si>
    <t xml:space="preserve">Prespajanje optičnih vlaken - do 36 vlaken_x000D_
</t>
  </si>
  <si>
    <t>N 14 1 481</t>
  </si>
  <si>
    <t xml:space="preserve">Prespajanje optičnih vlaken - do 48 vlaken_x000D_
</t>
  </si>
  <si>
    <t>N 14 1 482</t>
  </si>
  <si>
    <t xml:space="preserve">Prespajanje optičnih vlaken - do 60 vlaken_x000D_
</t>
  </si>
  <si>
    <t>N 14 1 483</t>
  </si>
  <si>
    <t xml:space="preserve">Prespajanje optičnih vlaken - do 72 vlaken_x000D_
</t>
  </si>
  <si>
    <t>N 14 1 484</t>
  </si>
  <si>
    <t xml:space="preserve">Meritve na optičnem kablu po polaganju (pred spajanjem) - do 12 vlaken_x000D_
</t>
  </si>
  <si>
    <t>N 14 1 485</t>
  </si>
  <si>
    <t xml:space="preserve">Meritve na optičnem kablu po polaganju (pred spajanjem) - do 24 vlaken_x000D_
</t>
  </si>
  <si>
    <t>N 14 1 486</t>
  </si>
  <si>
    <t xml:space="preserve">Meritve na optičnem kablu po polaganju (pred spajanjem) - do 36 vlaken_x000D_
</t>
  </si>
  <si>
    <t>N 14 1 487</t>
  </si>
  <si>
    <t xml:space="preserve">Meritve na optičnem kablu po polaganju (pred spajanjem) - do 48 vlaken_x000D_
</t>
  </si>
  <si>
    <t>N 14 1 488</t>
  </si>
  <si>
    <t xml:space="preserve">Meritve na optičnem kablu po polaganju (pred spajanjem) - do 72 vlaken_x000D_
</t>
  </si>
  <si>
    <t>N 14 1 489</t>
  </si>
  <si>
    <t xml:space="preserve">Meritve na optičnem kablu po polaganju (pred spajanjem) - do 96 vlaken_x000D_
</t>
  </si>
  <si>
    <t>N 14 1 490</t>
  </si>
  <si>
    <t xml:space="preserve">Meritve na optičnem kablu po polaganju (pred spajanjem) - do 144 vlaken_x000D_
</t>
  </si>
  <si>
    <t>N 14 1 491</t>
  </si>
  <si>
    <t xml:space="preserve">Končne optične meritve na optičnem kablu z izdelavo merilne dokumentacije - do 12 vlaken_x000D_
</t>
  </si>
  <si>
    <t>N 14 1 492</t>
  </si>
  <si>
    <t xml:space="preserve">Končne optične meritve na optičnem kablu z izdelavo merilne dokumentacije - do 24 vlaken_x000D_
</t>
  </si>
  <si>
    <t>N 14 1 493</t>
  </si>
  <si>
    <t xml:space="preserve">Končne optične meritve na optičnem kablu z izdelavo merilne dokumentacije - do 36 vlaken_x000D_
</t>
  </si>
  <si>
    <t>N 14 1 494</t>
  </si>
  <si>
    <t xml:space="preserve">Končne optične meritve na optičnem kablu z izdelavo merilne dokumentacije - do 48 vlaken_x000D_
</t>
  </si>
  <si>
    <t>N 14 1 495</t>
  </si>
  <si>
    <t xml:space="preserve">Končne optične meritve na optičnem kablu z izdelavo merilne dokumentacije - do 72 vlaken_x000D_
</t>
  </si>
  <si>
    <t>N 14 1 496</t>
  </si>
  <si>
    <t xml:space="preserve">Končne optične meritve na optičnem kablu z izdelavo merilne dokumentacije - do 96 vlaken_x000D_
</t>
  </si>
  <si>
    <t>N 14 1 497</t>
  </si>
  <si>
    <t xml:space="preserve">Končne optične meritve na optičnem kablu z izdelavo merilne dokumentacije - do 144 vlaken_x000D_
</t>
  </si>
  <si>
    <t>5.1.4 Ostala - splošna dela</t>
  </si>
  <si>
    <t>N 14 1 517</t>
  </si>
  <si>
    <t xml:space="preserve">Ureditev in pospravljanje okolice, transportni stroški (dovoz, odvoz, nakladanje, razkladanje, …)._x000D_
</t>
  </si>
  <si>
    <t>N 14 1 533</t>
  </si>
  <si>
    <t xml:space="preserve">Izdelava dokazila o zanesljivosti objekta (DZO)_x000D_
</t>
  </si>
  <si>
    <t>N 14 1 529</t>
  </si>
  <si>
    <t xml:space="preserve">Stroški tehničnega pregleda _x000D_
</t>
  </si>
  <si>
    <t>N 14 1 518</t>
  </si>
  <si>
    <t xml:space="preserve">Pripravljalna (zavarovanje gradbišča, ureditev prometne in svetlobne signalizacije, …) in zaključna dela_x000D_
</t>
  </si>
  <si>
    <t>N 14 1 519</t>
  </si>
  <si>
    <t xml:space="preserve">Uskladitev križanj z obstoječimi podzemnimi komunalnimi vodi - za celoten odsek_x000D_
</t>
  </si>
  <si>
    <t>N 14 1 520</t>
  </si>
  <si>
    <t xml:space="preserve">Popravilo morebitnih poškodb obstoječih podzemnih naprav - za celoten odsek_x000D_
</t>
  </si>
  <si>
    <t>N 14 1 521</t>
  </si>
  <si>
    <t>N 14 1 522</t>
  </si>
  <si>
    <t xml:space="preserve">Geodetski posnetek nove trase položenih kablov, cevi in korit ter lokacije naprav za kataster komunalnih naprav in za izdelavo PID dokumentacije - izdela izvajalec med gradnjo pri odprtem jarku in po končanju del_x000D_
</t>
  </si>
  <si>
    <t>N 14 1 523</t>
  </si>
  <si>
    <t xml:space="preserve">Geodetski posnetek obstoječe trase označenih zemeljskih SVTK vodov in lokacije obstoječih SVTK naprav, ki bodo ostale tudi za končno stanje, za kataster komunalnih naprav in za izdelavo PID dokumentacije - izdela izvajalec med gradnjo in/ali po končanju del; ocenjena količina_x000D_
</t>
  </si>
  <si>
    <t>N 14 1 525</t>
  </si>
  <si>
    <t xml:space="preserve">Stroški tovarniškega prevzema kablov ter usposabljanje izvršilnih železniških delavcev v skladu s Pravilnikom o strokovni usposobljenosti izvršilnih železniških delavcev v slovenskem jeziku (Ur list RS, št. 2/09)_x000D_
</t>
  </si>
  <si>
    <t>5.2 SV naprave - faza A (Dunajska cesta)</t>
  </si>
  <si>
    <t>5.2.1 Ostala dela na SV napravah</t>
  </si>
  <si>
    <t>5.2.1.1 Kabli</t>
  </si>
  <si>
    <t>N 14 2 192</t>
  </si>
  <si>
    <t xml:space="preserve">V enotni ceni posameznega kabla je poleg dobave kabla upoštevano tudi polaganje in označevanje kabla ter izvedba električnih kabelskih meritev na kabelskem bobnu, v kolikor pri posamezni postavki ni navedeno drugače. Kabel je potrebno označiti v kabelskem jašku, v koritu (vsaj na 100 m) in na mestu zaključitve._x000D_
</t>
  </si>
  <si>
    <t>N 14 2 193</t>
  </si>
  <si>
    <t xml:space="preserve">Dobava in polaganje signalnega kabla SPZ 5 x 0,9_x000D_
</t>
  </si>
  <si>
    <t>N 14 2 194</t>
  </si>
  <si>
    <t xml:space="preserve">Dobava in polaganje signalnega kabla SPZ 10 x 0,9_x000D_
</t>
  </si>
  <si>
    <t>N 14 2 195</t>
  </si>
  <si>
    <t xml:space="preserve">Dobava in polaganje signalnega kabla SPZ 16 x 0,9_x000D_
</t>
  </si>
  <si>
    <t>N 14 2 196</t>
  </si>
  <si>
    <t xml:space="preserve">Dobava in polaganje signalnega kabla SPZ 24 x 0,9_x000D_
</t>
  </si>
  <si>
    <t>N 14 2 197</t>
  </si>
  <si>
    <t xml:space="preserve">Dobava in polaganje signalnega kabla SPZ 48 x 0,9_x000D_
</t>
  </si>
  <si>
    <t>N 14 2 198</t>
  </si>
  <si>
    <t xml:space="preserve">Dobava in polaganje signalnega kabla SPZ 108 x 1,4_x000D_
</t>
  </si>
  <si>
    <t>N 14 2 199</t>
  </si>
  <si>
    <t xml:space="preserve">Dobava in polaganje TK kabla TK 59 3x4x0,8 M_x000D_
</t>
  </si>
  <si>
    <t>N 14 2 200</t>
  </si>
  <si>
    <t xml:space="preserve">Dobava in polaganje TK kabla TK 59 5x4x0,8 M_x000D_
</t>
  </si>
  <si>
    <t>N 14 2 201</t>
  </si>
  <si>
    <t xml:space="preserve">Dobava in polaganje TK kablaTK 59 50x4x0,8 M_x000D_
</t>
  </si>
  <si>
    <t>5.2.1.2 Kabelska oprema</t>
  </si>
  <si>
    <t>N 14 2 202</t>
  </si>
  <si>
    <t xml:space="preserve">Dobava in montaža kabelske omare (AFK 5H) s vrstnimi sponkami_x000D_
</t>
  </si>
  <si>
    <t>N 14 2 203</t>
  </si>
  <si>
    <t xml:space="preserve">Izdelava betonskih stojišč za KO_x000D_
</t>
  </si>
  <si>
    <t>N 14 2 204</t>
  </si>
  <si>
    <t xml:space="preserve">Dobava in montaža kabelskega razdelileca tip BOX (AFK 3H) s vrstnimi sponkami_x000D_
</t>
  </si>
  <si>
    <t>N 14 2 205</t>
  </si>
  <si>
    <t xml:space="preserve">Izdelava betonskih stojišč za kabelske razdelilce_x000D_
</t>
  </si>
  <si>
    <t>N 14 2 206</t>
  </si>
  <si>
    <t>N 14 2 207</t>
  </si>
  <si>
    <t xml:space="preserve">Oznaka kabla s kovinskim trakom_x000D_
</t>
  </si>
  <si>
    <t>N 14 2 208</t>
  </si>
  <si>
    <t xml:space="preserve">Dobava in montaža kabelske spojke za SV kable do 24x0,9_x000D_
</t>
  </si>
  <si>
    <t>N 14 2 209</t>
  </si>
  <si>
    <t xml:space="preserve">Dobava in montaža kabelske spojke za SV kable od 24x0,9 do 61x0,9_x000D_
</t>
  </si>
  <si>
    <t>N 14 2 210</t>
  </si>
  <si>
    <t xml:space="preserve">Dobava in montaža kabelske spojke za SV kable od 61x0,9 do 108x0,9_x000D_
</t>
  </si>
  <si>
    <t>N 14 2 211</t>
  </si>
  <si>
    <t xml:space="preserve">Dobava in montaža kabelske spojke za TK kable do 10x4x0,8_x000D_
</t>
  </si>
  <si>
    <t>N 14 2 212</t>
  </si>
  <si>
    <t xml:space="preserve">Dobava in montaža kabelske spojke za TK kable do 50x4x0,8_x000D_
</t>
  </si>
  <si>
    <t>N 14 2 213</t>
  </si>
  <si>
    <t xml:space="preserve">Meritve kablov _x000D_
</t>
  </si>
  <si>
    <t>N 14 2 214</t>
  </si>
  <si>
    <t xml:space="preserve">Označevanje KODZ_x000D_
</t>
  </si>
  <si>
    <t>N 14 2 215</t>
  </si>
  <si>
    <t xml:space="preserve">Označevanje kabelskih razdelilcev_x000D_
</t>
  </si>
  <si>
    <t>N 14 2 216</t>
  </si>
  <si>
    <t xml:space="preserve">Demontaža obstoječih KO_x000D_
</t>
  </si>
  <si>
    <t>N 14 2 217</t>
  </si>
  <si>
    <t xml:space="preserve">Demontaža obstoječih KR_x000D_
</t>
  </si>
  <si>
    <t>5.2.1.3 Zemeljska dela</t>
  </si>
  <si>
    <t>N 14 2 218</t>
  </si>
  <si>
    <t xml:space="preserve">Prekop proge z 2 x fi 125 globine 1,5 m z betonsko podlago _x000D_
</t>
  </si>
  <si>
    <t>N 14 2 219</t>
  </si>
  <si>
    <t xml:space="preserve">Kabelska kanalizacijaz 8 x fi 125 globine 1,2 m z betonsko podlago _x000D_
</t>
  </si>
  <si>
    <t>N 14 2 220</t>
  </si>
  <si>
    <t xml:space="preserve">Zaščitna cev 2 x PEHD 2x50/4_x000D_
</t>
  </si>
  <si>
    <t>N 14 2 221</t>
  </si>
  <si>
    <t xml:space="preserve">Kabelski jašek tip B  dimenzije 1,2 x 1,5 x 1,9 _x000D_
</t>
  </si>
  <si>
    <t>N 14 2 222</t>
  </si>
  <si>
    <t xml:space="preserve">Prehodni pomožni kabelski jašek (BC) dimenzije 0,8 x 0,8 x 2,0_x000D_
</t>
  </si>
  <si>
    <t>N 14 2 223</t>
  </si>
  <si>
    <t xml:space="preserve">Pomožni kabelski jašek (PKJ) dimenzije 1,2 x 1,2 x 1,2_x000D_
</t>
  </si>
  <si>
    <t>N 14 2 224</t>
  </si>
  <si>
    <t xml:space="preserve">Izkop kabelskega jarka, posipanje mivke, polaganje GAL zaščite in opozorilnega traku, zasip kabelskega jarka ter odvoz odvečnega materiala in ureditev okolice_x000D_
</t>
  </si>
  <si>
    <t>N 14 2 225</t>
  </si>
  <si>
    <t xml:space="preserve">Dvodelna kabelska korita tip B, z dvema pokrovoma in ureditvijo podlage_x000D_
</t>
  </si>
  <si>
    <t>N 14 2 226</t>
  </si>
  <si>
    <t xml:space="preserve">Enodelna kabelska korita tip C, z dvema pokrovoma in ureditvijo podlage_x000D_
</t>
  </si>
  <si>
    <t>N 14 2 227</t>
  </si>
  <si>
    <t xml:space="preserve">Demontaža obstoječih tras_x000D_
</t>
  </si>
  <si>
    <t>N 14 2 228</t>
  </si>
  <si>
    <t xml:space="preserve">Elektronsko lociranje kabelskih tras ter površinska oznaka z barvo ali trasnimi količki (ocena)_x000D_
</t>
  </si>
  <si>
    <t>5.2.1.4 Ostali stroški</t>
  </si>
  <si>
    <t>N 14 2 229</t>
  </si>
  <si>
    <t>N 14 2 230</t>
  </si>
  <si>
    <t xml:space="preserve">Preizkušanje, spuščanje v pogon,  vmesna in končni tehnični prevzemi, merilna in preizkusna dokumentacija_x000D_
</t>
  </si>
  <si>
    <t>N 14 2 231</t>
  </si>
  <si>
    <t>N 14 2 232</t>
  </si>
  <si>
    <t xml:space="preserve">Transportni stroški_x000D_
</t>
  </si>
  <si>
    <t>N 14 2 234</t>
  </si>
  <si>
    <t xml:space="preserve">Skladiščenje in odpiranje gradbišča_x000D_
</t>
  </si>
  <si>
    <t>N 14 2 235</t>
  </si>
  <si>
    <t xml:space="preserve">Zavarovanje opreme in objektov_x000D_
</t>
  </si>
  <si>
    <t>6 ELEKTRIČNO GRETJE KRETNIC</t>
  </si>
  <si>
    <t>6.1 Zunanje naprave in zemeljska dela</t>
  </si>
  <si>
    <t>6.1.1 Kabli</t>
  </si>
  <si>
    <t>N 15 1 106</t>
  </si>
  <si>
    <t xml:space="preserve">V postavkah kablov se poleg dobave upošteva tudi polaganje kablov v kabelsko kanalizacijo, kabelska korita, kabelske police ali inštalacijske cevi in označevanje kabla ter izvedba električnih ali optičnih kabelskih meritev na kabelskem bobnu, v kolikor pri posamezni postavki ni navedeno drugače. Kable je potrebno označiti na vseh mestih zaključitve, v kabelskih jaških, v kabelskem koritu (vsaj na 100 m), tehničnih prostorih, v kabelskih policah._x000D_
</t>
  </si>
  <si>
    <t>N 15 1 107</t>
  </si>
  <si>
    <t xml:space="preserve">Energetski kabel NAYBY-J  4 x 150 mm2._x000D_
</t>
  </si>
  <si>
    <t>N 15 1 108</t>
  </si>
  <si>
    <t xml:space="preserve">Energetski kabel NAYBY-J  4 x 95 mm2._x000D_
</t>
  </si>
  <si>
    <t>N 15 1 109</t>
  </si>
  <si>
    <t xml:space="preserve">Energetski kabel NAYBY-J  4 x 70 mm2._x000D_
</t>
  </si>
  <si>
    <t>N 15 1 110</t>
  </si>
  <si>
    <t xml:space="preserve">Energetski kabel NYBY-J  4 x 150 mm2._x000D_
</t>
  </si>
  <si>
    <t>N 15 1 111</t>
  </si>
  <si>
    <t xml:space="preserve">Energetski kabel NYBY-J  4 x 35 mm2._x000D_
</t>
  </si>
  <si>
    <t>N 15 1 112</t>
  </si>
  <si>
    <t xml:space="preserve">Energetski kabel NYBY-O  4 x 16 mm2._x000D_
</t>
  </si>
  <si>
    <t>N 15 1 113</t>
  </si>
  <si>
    <t xml:space="preserve">Energetski kabel NYBY-O  4 x 10 mm2._x000D_
</t>
  </si>
  <si>
    <t>N 15 1 114</t>
  </si>
  <si>
    <t xml:space="preserve">Energetski kabel NYBY-O  4 x 6 mm2._x000D_
</t>
  </si>
  <si>
    <t>N 15 1 115</t>
  </si>
  <si>
    <t xml:space="preserve">Energetski kabel NYBY-O  4 x 4 mm2._x000D_
</t>
  </si>
  <si>
    <t>N 15 1 116</t>
  </si>
  <si>
    <t xml:space="preserve">Samo polaganje energetskega kabla PP41 4x6 (obstoječ kabel)._x000D_
</t>
  </si>
  <si>
    <t>N 15 1 117</t>
  </si>
  <si>
    <t xml:space="preserve">Izvlečenje obstoječega kabla iz kabelske kanalizacije ali odstranitev kabla iz kabelskih korit in ponovno polaganje kabla - energetski kabel 4x70 mm2_x000D_
</t>
  </si>
  <si>
    <t>N 15 1 118</t>
  </si>
  <si>
    <t xml:space="preserve">Izvlečenje obstoječega kabla iz kabelske kanalizacije ali odstranitev kabla iz kabelskih korit in ponovno polaganje kabla - energetski kabel 4x150 mm2_x000D_
</t>
  </si>
  <si>
    <t>N 15 1 119</t>
  </si>
  <si>
    <t xml:space="preserve">Izvlečenje obstoječega kabla iz kabelske kanalizacije ali demontaža kabla iz kabelskih korit in ponovno polaganje kabla, vključno z demontažo in ponovnim priklopom kabla v kabelski omari - TK 59 3x4x0,8_x000D_
</t>
  </si>
  <si>
    <t>N 15 1 120</t>
  </si>
  <si>
    <t xml:space="preserve">TK kabel TK 59 M 3 x 4 x 0,8.  _x000D_
</t>
  </si>
  <si>
    <t>N 15 1 121</t>
  </si>
  <si>
    <t xml:space="preserve">Signalni kabel SPZ 12x0,9._x000D_
</t>
  </si>
  <si>
    <t>N 15 1 122</t>
  </si>
  <si>
    <t xml:space="preserve">Signalni kabel SPZ 16x0,9._x000D_
</t>
  </si>
  <si>
    <t>N 15 1 123</t>
  </si>
  <si>
    <t xml:space="preserve">Signalni kabel SPZ 24x0,9._x000D_
</t>
  </si>
  <si>
    <t>N 15 1 124</t>
  </si>
  <si>
    <t xml:space="preserve">Uvod, zapiranje in zaključitev EE kabla na napravi ali razdelilni omari._x000D_
</t>
  </si>
  <si>
    <t>N 15 1 125</t>
  </si>
  <si>
    <t xml:space="preserve">Uvod, zapiranje in zaključitev signalnega kabla v kabelski omari, do 16 žil._x000D_
</t>
  </si>
  <si>
    <t>N 15 1 126</t>
  </si>
  <si>
    <t xml:space="preserve">Uvod, zapiranje in zaključitev signalnega kabla v kabelski omari, do 24 žil._x000D_
</t>
  </si>
  <si>
    <t>N 15 1 127</t>
  </si>
  <si>
    <t xml:space="preserve">Uvod, zapiranje in zaključitev TK/TD kabla na napravi, v kabelski omari ali TK prostoru, do 5x4 ali 10x2._x000D_
</t>
  </si>
  <si>
    <t>N 15 1 128</t>
  </si>
  <si>
    <t xml:space="preserve">Dobava in izdelava kabelske spojke na energetskem kablu do 4x10 mm2 ali 5x6 mm2 oz. 4x4 mm2 z armaturo._x000D_
</t>
  </si>
  <si>
    <t xml:space="preserve">* npr. Cellpack M11_x000D_
</t>
  </si>
  <si>
    <t>N 15 1 129</t>
  </si>
  <si>
    <t xml:space="preserve">Dobava in izdelava kabelske spojke na energetskem kablu do 4x25 mm2 oz. 4x10 mm2 z armaturo._x000D_
</t>
  </si>
  <si>
    <t xml:space="preserve">* npr. Cellpack M12_x000D_
</t>
  </si>
  <si>
    <t>N 15 1 130</t>
  </si>
  <si>
    <t xml:space="preserve">Dobava in izdelava kabelske spojke na energetskem kablu do 4x50 mm2 oz. 4x35 mm2 z armaturo._x000D_
</t>
  </si>
  <si>
    <t xml:space="preserve">* npr. Cellpack M13_x000D_
</t>
  </si>
  <si>
    <t>N 15 1 131</t>
  </si>
  <si>
    <t xml:space="preserve">Dobava in izdelava kabelske spojke na energetskem kablu do 4x150 mm2 oz. 4x120 mm2 z armaturo._x000D_
</t>
  </si>
  <si>
    <t xml:space="preserve">* npr. Cellpack M15_x000D_
</t>
  </si>
  <si>
    <t>N 15 1 132</t>
  </si>
  <si>
    <t xml:space="preserve">Dobava in izdelava kabelske spojke na energetskem kablu do 4x240 mm2 z armaturo._x000D_
</t>
  </si>
  <si>
    <t xml:space="preserve">* npr. Cellpack M16_x000D_
</t>
  </si>
  <si>
    <t>N 15 1 133</t>
  </si>
  <si>
    <t xml:space="preserve">Dobava in izdelava kabelske spojke na TK kablu do 5x4x0,8._x000D_
</t>
  </si>
  <si>
    <t>N 15 1 134</t>
  </si>
  <si>
    <t xml:space="preserve">Dobava in izdelava kabelske spojke na signalnem kablu do 16x0,9._x000D_
</t>
  </si>
  <si>
    <t>N 15 1 135</t>
  </si>
  <si>
    <t xml:space="preserve">Električne meritve vseh kablov (energetski, SPZ/TK) - položene dolžine, končne - vse._x000D_
</t>
  </si>
  <si>
    <t>6.1.2 Zunanje naprave</t>
  </si>
  <si>
    <t>N 15 1 136</t>
  </si>
  <si>
    <t xml:space="preserve">Dobava in montaža razdelilne omare gretja kretnic ROG za 8 kretnic z vso opremo (kpl), s položitvijo 4x gibljive cevi premera 125 do bližnjega kabelskega jaška (do 2 m)._x000D_
</t>
  </si>
  <si>
    <t>N 15 1 137</t>
  </si>
  <si>
    <t xml:space="preserve">Dobava in montaža razdelilne omare gretja kretnic ROG za 9 kretnic z vso opremo (kpl), s položitvijo 4x gibljive cevi premera 125 do bližnjega kabelskega jaška (do 2 m)._x000D_
</t>
  </si>
  <si>
    <t>N 15 1 138</t>
  </si>
  <si>
    <t xml:space="preserve">Dobava in montaža nove glavne razdelilne omare gretja RO PP z opremo, s položitvijo 6x gibljive cevi premera 125 do bližnjega kabelskega jaška (do 2 m) kpl._x000D_
</t>
  </si>
  <si>
    <t>N 15 1 139</t>
  </si>
  <si>
    <t xml:space="preserve">Dobava in montaža kabelskega razdelilnika z 180 vrstnimi sponkami WDU 2.5 (kpl), s položitvijo 3x gibljive cevi premera 125 do bližnjega kabelskega jaška (do 2 m).._x000D_
</t>
  </si>
  <si>
    <t>N 15 1 140</t>
  </si>
  <si>
    <t xml:space="preserve">Ureditev stojišča omare 1,5x1,5 m (šxd) s pranimi ploščami, betonskimi robniki, betonsko podlago in obdelavo stikov, kpl z materialom._x000D_
</t>
  </si>
  <si>
    <t>N 15 1 141</t>
  </si>
  <si>
    <t xml:space="preserve">Dobava in montaža električnega ploščatega grelnika THE L=3,72 m, 1200W/230V s priključnim kablom, polaganje in zaključitev kabla v priključni omarici._x000D_
</t>
  </si>
  <si>
    <t>N 15 1 142</t>
  </si>
  <si>
    <t xml:space="preserve">Dobava in montaža električnega ploščatega grelnika THE L=4,70 m, 1500W/230V s priključnim kablom, polaganje in zaključitev kabla v priključni omarici._x000D_
</t>
  </si>
  <si>
    <t>N 15 1 143</t>
  </si>
  <si>
    <t xml:space="preserve">Dobava in montaža sponke za pritrditev grelca na tirnico UIC 60._x000D_
</t>
  </si>
  <si>
    <t>N 15 1 144</t>
  </si>
  <si>
    <t xml:space="preserve">Dobava in montaža nosilca za glavo grelca za tirnico UIC 60._x000D_
</t>
  </si>
  <si>
    <t>N 15 1 145</t>
  </si>
  <si>
    <t xml:space="preserve">Dobava in polaganje zaščitne fleksibilne cevi ?19/25mm._x000D_
</t>
  </si>
  <si>
    <t xml:space="preserve">* Med priključno omarico in grelcem._x000D_
</t>
  </si>
  <si>
    <t>N 15 1 146</t>
  </si>
  <si>
    <t xml:space="preserve">Pritrditev zaščitne cevi na prag, vključno s pritrdilnim materialom._x000D_
</t>
  </si>
  <si>
    <t xml:space="preserve">* Betonski pragovi._x000D_
</t>
  </si>
  <si>
    <t>N 15 1 147</t>
  </si>
  <si>
    <t xml:space="preserve">Dobava in montaža priključne omarice (PO) za električne grelce z opremo, 1 uvod 4 izvodi (plastična), z nogo in izvedba tesnjenja uvodov._x000D_
</t>
  </si>
  <si>
    <t>N 15 1 148</t>
  </si>
  <si>
    <t xml:space="preserve">Lokacijska prestavitev obstoječega razdelilnika RO PP vključno s podstavkom, z označitvijo in odklopom obstoječih kablov._x000D_
</t>
  </si>
  <si>
    <t>N 15 1 149</t>
  </si>
  <si>
    <t>Dopolnitev obstoječega razdelilnika RO PP z:_x000D_
- 2x predelava priključnih sponk varovalčnega ločilnika za priklop kabla 3x150 mm2 (sedaj 3x95 mm2);_x000D_
- 1x predelava priključnih sponk varovalčnega ločilnika za priklop kabla 3x95 mm2 (sedaj 3x70 mm2);_x000D_
- 12x dobava in vgradnja NV talilnih vložkov do 200 A, gG, 120 kA.</t>
  </si>
  <si>
    <t>N 15 1 150</t>
  </si>
  <si>
    <t xml:space="preserve">Izdelava vmesnih prevezav na obstoječih ROGK in novih ROG omarah za pravilno delovanje javljanja gretja, v odvisnosti od faznosti gradnje, kpl za celotno območje urejanja._x000D_
</t>
  </si>
  <si>
    <t xml:space="preserve">* Vmesne povezave vključujejo prevezave tokovnih nadzornih relejev (ROG) oziroma inštalacijskih odklopnikov (ROGK) odvisno od števila priključenih oziroma aktivni kretnic v posamezni fazi gradnje._x000D_
</t>
  </si>
  <si>
    <t>6.1.3 Zemeljska dela</t>
  </si>
  <si>
    <t>N 15 1 151</t>
  </si>
  <si>
    <t xml:space="preserve">Opomba: Kabelska trasa je zajeta v popisih SV naprav in prestavitvi in zaščiti SVTK naprav_x000D_
</t>
  </si>
  <si>
    <t>N 15 1 152</t>
  </si>
  <si>
    <t xml:space="preserve">Izdelava ozemljila za RO PP:_x000D_
Postavka zajema vsa dela, material, spojni in montažni pribor ter gradbena dela do polne funkcionalnosti._x000D_
- vrtanje za izvedbo ozemljitve z inox ozemljilno sondo dolžine 6m, premera cca. 50mm in debeline stene 2 do 4mm vključno s polnilom za izboljšanje prevodnosti; kpl; 3,00._x000D_
- izdelava spojev ozemljila in razdelilnika; kpl; 1,00_x000D_
- gradbena dela potrebna za izdelavo ozemljila; kpl; 1,00_x000D_
- meritve ozemljitev; kpl; 1,00_x000D_
</t>
  </si>
  <si>
    <t>6.1.4 Demontaže in odstranitve</t>
  </si>
  <si>
    <t>N 15 1 153</t>
  </si>
  <si>
    <t xml:space="preserve">Demontaža obstoječega električnega gretja kretnice, ki vključuje demontažo grelcev s priključnimi kabli (povprečno 4 na kretnico), demontažo priključne omarice, zaščitnih cevi, pritrdilnega pribora in ostalega drobnega materiala. Odvoz na deponijo v skladu s predpisi ali v skladišče upravljavca SVTK naprav._x000D_
</t>
  </si>
  <si>
    <t>N 15 1 154</t>
  </si>
  <si>
    <t xml:space="preserve">Demontaža obstoječe razdelilne omare gretja kretnic s podstavkom s predhodnim odklopom kablov. Odvoz na deponijo v skladu s predpisi._x000D_
</t>
  </si>
  <si>
    <t xml:space="preserve">* ROGK R, ROGK T, ROGK U, ROGK V_x000D_
</t>
  </si>
  <si>
    <t>N 15 1 155</t>
  </si>
  <si>
    <t xml:space="preserve">Demontaža in izvlečenje obstoječih kablov iz cevi ali kabelskih korit, navitje kabla na boben - ocenjena dolžina. _x000D_
TK kabel TK 59 3x4x0,8._x000D_
</t>
  </si>
  <si>
    <t>N 15 1 156</t>
  </si>
  <si>
    <t xml:space="preserve">Demontaža in izvlečenje obstoječih kablov iz cevi ali kabelskih korit, navitje kabla na boben - ocenjena dolžina._x000D_
Energetski kabli od 4x4 mm2 do 5x6 mm2._x000D_
</t>
  </si>
  <si>
    <t>N 15 1 157</t>
  </si>
  <si>
    <t>N 15 1 158</t>
  </si>
  <si>
    <t xml:space="preserve">Demontaža in izvlečenje obstoječih kablov iz cevi ali kabelskih korit, navitje kabla na boben - ocenjena dolžina._x000D_
Energetski kabli od 4x35 mm2 do 4x50 mm2._x000D_
</t>
  </si>
  <si>
    <t>N 15 1 159</t>
  </si>
  <si>
    <t>Demontaža in izvlečenje obstoječih kablov iz cevi ali kabelskih korit, navitje kabla na boben - ocenjena dolžina._x000D_
Energetski kabli od 4x70 mm2 do 4x95 mm2.</t>
  </si>
  <si>
    <t>N 15 1 160</t>
  </si>
  <si>
    <t>N 15 1 161</t>
  </si>
  <si>
    <t xml:space="preserve">Prevoz kabla na kabelskem bobnu v skladišče SVTK (do 100 km)._x000D_
</t>
  </si>
  <si>
    <t>N 15 1 162</t>
  </si>
  <si>
    <t xml:space="preserve">Dobava in zapiranje kabelskih koncev s termoskrčno kabelsko kapo._x000D_
</t>
  </si>
  <si>
    <t xml:space="preserve">* Ocenjena količina._x000D_
</t>
  </si>
  <si>
    <t>N 15 1 163</t>
  </si>
  <si>
    <t xml:space="preserve">Izvedba električnih meritev izvlečenih kablov na bobnu z izdelavo merilnega poročila._x000D_
</t>
  </si>
  <si>
    <t>N 15 4 101</t>
  </si>
  <si>
    <t xml:space="preserve">Opomba: V postavkah kablov se poleg dobave upošteva tudi polaganje kablov v kabelsko kanalizacijo, kabelska korita, kabelske police ali inštalacijske cevi in označevanje kabla ter izvedba električnih ali optičnih kabelskih meritev na kabelskem bobnu, v kolikor pri posamezni postavki ni navedeno drugače. Kable je potrebno označiti na vseh mestih zaključitve, v kabelskih jaških, v kabelskem koritu (vsaj na 100 m), tehničnih prostorih, v kabelskih policah._x000D_
</t>
  </si>
  <si>
    <t>N 15 4 102</t>
  </si>
  <si>
    <t>N 15 4 103</t>
  </si>
  <si>
    <t xml:space="preserve">Samo polaganje energetskega kabla PP41 4x95 (obstoječ kabel)._x000D_
</t>
  </si>
  <si>
    <t>N 15 4 104</t>
  </si>
  <si>
    <t xml:space="preserve">Samo polaganje TK kabla TK 59 M 3x4x0,8 (obstoječ kabel)._x000D_
</t>
  </si>
  <si>
    <t>N 15 4 105</t>
  </si>
  <si>
    <t>N 15 4 106</t>
  </si>
  <si>
    <t>N 15 4 107</t>
  </si>
  <si>
    <t>N 15 4 108</t>
  </si>
  <si>
    <t>N 15 4 109</t>
  </si>
  <si>
    <t xml:space="preserve">Električne meritve vseh kablov (energetski, TK), na bobnu, položene, dolžine, končne - vse._x000D_
</t>
  </si>
  <si>
    <t>N 15 4 110</t>
  </si>
  <si>
    <t>N 15 4 111</t>
  </si>
  <si>
    <t>N 15 4 112</t>
  </si>
  <si>
    <t>N 15 4 113</t>
  </si>
  <si>
    <t>N 15 4 114</t>
  </si>
  <si>
    <t>N 15 4 115</t>
  </si>
  <si>
    <t xml:space="preserve">Pritrditev zaščitne cevi na prag, z materialom._x000D_
</t>
  </si>
  <si>
    <t>N 15 4 116</t>
  </si>
  <si>
    <t>N 15 4 117</t>
  </si>
  <si>
    <t xml:space="preserve">Lokacijska prestavitev obstoječega razdelilnika ROGK vključno s podstavkom, z označitvijo in odklopom obstoječih kablov._x000D_
</t>
  </si>
  <si>
    <t>N 15 4 118</t>
  </si>
  <si>
    <t>N 15 4 119</t>
  </si>
  <si>
    <t>N 15 4 120</t>
  </si>
  <si>
    <t>N 15 4 121</t>
  </si>
  <si>
    <t xml:space="preserve">Demontaža in izvlečenje obstoječih kablov iz cevi ali kabelskih korit, navitje kabla na boben - ocenjena dolžina._x000D_
Energetski kabli od 4x70 mm2 do 4x95mm2._x000D_
</t>
  </si>
  <si>
    <t>N 15 4 122</t>
  </si>
  <si>
    <t>N 15 4 123</t>
  </si>
  <si>
    <t>N 15 4 124</t>
  </si>
  <si>
    <t>N 15 2 101</t>
  </si>
  <si>
    <t xml:space="preserve">Pripravljalna in zaključna dela na objektu, izdelava tehnološkega elaborata._x000D_
</t>
  </si>
  <si>
    <t>N 15 2 102</t>
  </si>
  <si>
    <t xml:space="preserve">Preizkušanje in spuščanje v pogon, tehnični prevzemi, izdelava merilne in preiskusne dokumentacije, DZO (dokazilo o zaneljivosti objekta)._x000D_
</t>
  </si>
  <si>
    <t>N 15 2 107</t>
  </si>
  <si>
    <t xml:space="preserve">Geodetski posnetek kabelskih in priključnih omar gretja kretnic._x000D_
</t>
  </si>
  <si>
    <t xml:space="preserve">* Geodetski posnetek kabelskih tras je vključen v popisih SV naprav ter prestavitvi in zaščiti SVTK naprav._x000D_
</t>
  </si>
  <si>
    <t>7 PRESTAVITVE OBSTOJEČIH JR VODOV</t>
  </si>
  <si>
    <t>7.1 Gradbena dela</t>
  </si>
  <si>
    <t>Dobava materiala in izdelava cevne kabelske kanalizacije iz  PVC cevi 110 mm, izkop v zemljišču 3. ktg. na globini 1,15m, širina izkopa 0,59cm, zaščita cevi s peskom v sloju 10 cm nad cevmi, zasip kanala z utrditvijo, nakladanje viška, čiščenje trase</t>
  </si>
  <si>
    <t>Dobava materiala in izdelava armirano betonskega kabelskega jaška dim.1,20x1,50x1,90m v nepovozni površini, strojni izkop v zemljišču 3. ktg. jašek opremljen z LŽ lahkim pokrovom, enostranski opaž, nakladanje in odvoz odvečnega materiala ter stroški začasne in končne deponije, ometavanje in finalna obdelava jaška, čiščenje okolice</t>
  </si>
  <si>
    <t>Dobava materiala in izdelava kabelskega jaška iz BC 100cm izkop v zemljišču 3. ktg., betoniranje dna jaška z betonom, montaža lahkega LŽ pokrova in obbetoniranje, izdelava vseh potrebnih uvodov, nakladanje in odvoz odvečnega materiala ter stroški začasne in končne deponije, ometavanje in finalna obdelava jaška, čiščenje okolice</t>
  </si>
  <si>
    <t>Stroški za ročni izkop jarka v zemljišču 3. ktg. nad obstoječimi podzemnimi instalacijami</t>
  </si>
  <si>
    <t>7.2 Kabelsko montažna dela</t>
  </si>
  <si>
    <t>Dobava in montaža LED svetila</t>
  </si>
  <si>
    <t>* za osvetlitev površin za pešce in kolesarje;_x000D_
* npr. Ghidini TRATTO WALL 300 - GH1533.BGXO300EL, 1533.FKX.O:_x000D_
* 1 x 3,5 W LED 3000 K CRI&gt;85 300 lm</t>
  </si>
  <si>
    <t>Dobava in montaža LED napajalnika</t>
  </si>
  <si>
    <t>* npr. Mean Well XLG-150-24-A;_x000D_
* Napetost 24 V, nazivni tok 8,3 A, nazivna moč 199,2 W;_x000D_
* Dimenzije L/Š/V 180/63/35,5 mm;</t>
  </si>
  <si>
    <t>8 PRESTAVITVE OBSTOJEČIH TK VODOV</t>
  </si>
  <si>
    <t>8.1 Gradbena dela</t>
  </si>
  <si>
    <t>Dobava materiala in izdelava cevne kabelske kanalizacije iz 3x3 PVC cevi 110 mm, izkop v zemljišču 3. ktg. na globini 1,15m, širina izkopa 0,59cm, zaščita cevi s peskom v sloju 10 cm nad cevmi, zasip kanala z utrditvijo, nakladanje viška, čiščenje trase</t>
  </si>
  <si>
    <t>Dobava in ročno vgrajevanje betona C8/10 MB10 kanal pri prehodih cevi preko povoznih površin, nakladanje in odvoz izkopanega  materiala 3.ktg. zaradi vgradnje betona in razlika med vgraditvijo betona in zasipom z utrditvijo</t>
  </si>
  <si>
    <t>Stroški za ročni izkop jarka v zemljišču 3.ktg. nad obstoječimi podzemnimi instalacijami</t>
  </si>
  <si>
    <t>8.2 Kabelsko montažna dela</t>
  </si>
  <si>
    <t>N 12 2 110</t>
  </si>
  <si>
    <t>N 12 2 111</t>
  </si>
  <si>
    <t>N 12 2 112</t>
  </si>
  <si>
    <t>N 12 2 113</t>
  </si>
  <si>
    <t>N 12 2 114</t>
  </si>
  <si>
    <t>N 12 2 115</t>
  </si>
  <si>
    <t>N 12 2 116</t>
  </si>
  <si>
    <t>SPLOŠNO</t>
  </si>
  <si>
    <t>Podvoz</t>
  </si>
  <si>
    <t>1.2.2.1</t>
  </si>
  <si>
    <t>Preiskusi, nadzor in tehnična/projektna dokumentacija</t>
  </si>
  <si>
    <t>Ozemljitev in katodna zaščita</t>
  </si>
  <si>
    <t>1.2.3.1</t>
  </si>
  <si>
    <t>Rekonstrukcija ceste</t>
  </si>
  <si>
    <t>1.3.1.1</t>
  </si>
  <si>
    <t>1.3.1.2</t>
  </si>
  <si>
    <t>1.4.1.1</t>
  </si>
  <si>
    <t>1.4.1.1.1</t>
  </si>
  <si>
    <t>1.4.1.1.2</t>
  </si>
  <si>
    <t>Drugi stroški pripravljalnih in zaključnih del</t>
  </si>
  <si>
    <t>1.4.1.1.3</t>
  </si>
  <si>
    <t>1.4.2.1</t>
  </si>
  <si>
    <t>1.4.2.1.1</t>
  </si>
  <si>
    <t>1.4.3</t>
  </si>
  <si>
    <t>1.4.3.1</t>
  </si>
  <si>
    <t>1.4.3.1.1</t>
  </si>
  <si>
    <t>SVTK naprave</t>
  </si>
  <si>
    <t>1.5.1.2</t>
  </si>
  <si>
    <t>1.5.1.2.1</t>
  </si>
  <si>
    <t>1.5.1.2.2</t>
  </si>
  <si>
    <t>SV naprave - faza A (Dunajska cesta)</t>
  </si>
  <si>
    <t>1.5.2.1</t>
  </si>
  <si>
    <t>Relejne naprave</t>
  </si>
  <si>
    <t>1.5.2.1.1</t>
  </si>
  <si>
    <t>1.5.2.1.2</t>
  </si>
  <si>
    <t>1.5.2.1.3</t>
  </si>
  <si>
    <t>1.5.2.1.4</t>
  </si>
  <si>
    <t>1.5.2.2</t>
  </si>
  <si>
    <t>1.5.2.2.1</t>
  </si>
  <si>
    <t>1.5.2.2.2</t>
  </si>
  <si>
    <t>1.6.2.1</t>
  </si>
  <si>
    <t>1.6.2.2</t>
  </si>
  <si>
    <t>Prestavitve obstoječih JR vodov</t>
  </si>
  <si>
    <t>1.8</t>
  </si>
  <si>
    <t>Prestavitve obstoječih TK vodov</t>
  </si>
  <si>
    <t>1.8.1</t>
  </si>
  <si>
    <t>1.8.1.1</t>
  </si>
  <si>
    <t>2.2.3</t>
  </si>
  <si>
    <t>2.2.4</t>
  </si>
  <si>
    <t>2.3</t>
  </si>
  <si>
    <t>2.3.1</t>
  </si>
  <si>
    <t>2.3.2</t>
  </si>
  <si>
    <t>2.4</t>
  </si>
  <si>
    <t>2.4.1</t>
  </si>
  <si>
    <t>2.4.2</t>
  </si>
  <si>
    <t>2.4.3</t>
  </si>
  <si>
    <t>2.4.4</t>
  </si>
  <si>
    <t>2.4.5</t>
  </si>
  <si>
    <t>2.5</t>
  </si>
  <si>
    <t>2.5.1</t>
  </si>
  <si>
    <t>2.5.2</t>
  </si>
  <si>
    <t>2.5.3</t>
  </si>
  <si>
    <t>2.5.4</t>
  </si>
  <si>
    <t>2.5.5</t>
  </si>
  <si>
    <t>2.5.6</t>
  </si>
  <si>
    <t>2.6</t>
  </si>
  <si>
    <t>2.6.1</t>
  </si>
  <si>
    <t>2.6.1.1</t>
  </si>
  <si>
    <t>2.6.1.2</t>
  </si>
  <si>
    <t>2.6.1.3</t>
  </si>
  <si>
    <t>3.1.1.1</t>
  </si>
  <si>
    <t>3.1.1.2</t>
  </si>
  <si>
    <t>3.1.2.1</t>
  </si>
  <si>
    <t>3.1.2.2</t>
  </si>
  <si>
    <t>3.1.2.3</t>
  </si>
  <si>
    <t>3.1.2.4</t>
  </si>
  <si>
    <t>3.1.2.5</t>
  </si>
  <si>
    <t>3.1.2.6</t>
  </si>
  <si>
    <t>3.1.3.1</t>
  </si>
  <si>
    <t>3.1.3.2</t>
  </si>
  <si>
    <t>3.1.3.3</t>
  </si>
  <si>
    <t>3.1.4</t>
  </si>
  <si>
    <t>3.1.4.1</t>
  </si>
  <si>
    <t>3.1.5</t>
  </si>
  <si>
    <t>3.1.5.1</t>
  </si>
  <si>
    <t>3.1.5.2</t>
  </si>
  <si>
    <t>3.1.6</t>
  </si>
  <si>
    <t>3.1.6.1</t>
  </si>
  <si>
    <t>3.1.6.2</t>
  </si>
  <si>
    <t>4.1.1</t>
  </si>
  <si>
    <t>4.2.2.2</t>
  </si>
  <si>
    <t>4.2.2.3</t>
  </si>
  <si>
    <t>4.2.2.4</t>
  </si>
  <si>
    <t>4.2.2.5</t>
  </si>
  <si>
    <t>4.2.2.6</t>
  </si>
  <si>
    <t>4.2.2.7</t>
  </si>
  <si>
    <t>4.2.2.8</t>
  </si>
  <si>
    <t>4.2.2.9</t>
  </si>
  <si>
    <t>4.3.1</t>
  </si>
  <si>
    <t>5.1.1</t>
  </si>
  <si>
    <t>Kabli</t>
  </si>
  <si>
    <t>5.1.2</t>
  </si>
  <si>
    <t>5.1.3</t>
  </si>
  <si>
    <t>5.1.4</t>
  </si>
  <si>
    <t>5.2.1</t>
  </si>
  <si>
    <t>Ostala dela na SV napravah</t>
  </si>
  <si>
    <t>5.2.1.1</t>
  </si>
  <si>
    <t>5.2.1.2</t>
  </si>
  <si>
    <t>Kabelska oprema</t>
  </si>
  <si>
    <t>5.2.1.3</t>
  </si>
  <si>
    <t>5.2.1.4</t>
  </si>
  <si>
    <t>ELEKTRIČNO GRETJE KRETNIC</t>
  </si>
  <si>
    <t>6.1.1</t>
  </si>
  <si>
    <t>6.1.2</t>
  </si>
  <si>
    <t>6.1.3</t>
  </si>
  <si>
    <t>6.1.4</t>
  </si>
  <si>
    <t>6.2.1</t>
  </si>
  <si>
    <t>6.3</t>
  </si>
  <si>
    <t>Zunanje naprave in zemeljska dela - dodatek za faze A1, A2</t>
  </si>
  <si>
    <t>6.3.1</t>
  </si>
  <si>
    <t>Ostala in splošna dela</t>
  </si>
  <si>
    <t>7</t>
  </si>
  <si>
    <t>7.1</t>
  </si>
  <si>
    <t>7.2</t>
  </si>
  <si>
    <t>8</t>
  </si>
  <si>
    <t>8.1</t>
  </si>
  <si>
    <t>8.2</t>
  </si>
  <si>
    <t>Sklopa 2 in 3</t>
  </si>
  <si>
    <t>Sklopi 4, 5, 6, 7 in 8</t>
  </si>
  <si>
    <t>Nepredvidena dela za sklope 4, 5, 6, 7 in 8 (15 %)</t>
  </si>
  <si>
    <t>Stroški za odškodnine na kmetijskih, javnih zemljišč in lokalnih cestah, ki bodo nastali za izvedbo dostopnih poti, odpravo poškodb na lokalnih cestah za odvoz  izkopanih materialov in ruševin ter dovoz novih materialov</t>
  </si>
  <si>
    <t>1.5.1.2.2 Preiskusi, nadzor in tehnična/projektna dokumentacija</t>
  </si>
  <si>
    <t>1.5.2.1.1 Signali</t>
  </si>
  <si>
    <t>1.5.2.1.2 Kretnice</t>
  </si>
  <si>
    <t>1.5.2.1.3 Elementi za kontrolo tirov in kretnic OJP</t>
  </si>
  <si>
    <t>1.5.2.1.4 Avtostop naprave</t>
  </si>
  <si>
    <t>6.2 Zunanje naprave in zemeljska dela - dodatek za faze A1, A2</t>
  </si>
  <si>
    <t>6.2.1 Kabli</t>
  </si>
  <si>
    <t>6.2.2 Zunanje naprave</t>
  </si>
  <si>
    <t>6.2.3 Demontaže in odstranitve</t>
  </si>
  <si>
    <t>6.3 Ostala in splošna dela</t>
  </si>
  <si>
    <t>6.3.1 Ostala in splošna dela</t>
  </si>
  <si>
    <t>6.2.2</t>
  </si>
  <si>
    <t>6.2.3</t>
  </si>
  <si>
    <t>Gradnja nadomestnega železniškega nadvoza čez Dunajsko cesto v Ljubljani v okviru nadgradnje železniške postaje Ljubljana</t>
  </si>
  <si>
    <t>1.2.3.1 Preiskusi, nadzor in tehnična/projektna dokumentacija</t>
  </si>
  <si>
    <t>Zapora prometa za potrebe zaščite prometa ob sanaciji podvoza.
Opombe k postavki:
*v postavki je upoštevana zapora ceste z vsemi znak, obvestilnimi tablami, lučmi itd.;
*večkratna postavitev in odstranitev zapore, skladno s fazami rekonstrukcije ceste, rušitve obstoječega in gradnjo novega podvoza;
*postavitev in odstranitev zapore;
*vključno z izdelavo elaborata zapore ceste v času gradnje;
*vključno s plačilom vseh taks, pridobitvijo dovoljenj;
*vključno z zarezom asfalta, rušitvijo asfalta in sanacijo površin;</t>
  </si>
  <si>
    <t>Ponovna vzpostavitev katastrskih mej javne železniške infrastrukture (JŽI)</t>
  </si>
  <si>
    <t>1.4.2.1.1 Preiskusi, nadzor in tehnična/projektna dokumentacija</t>
  </si>
  <si>
    <t>* Elektronsko lociranje obstoječih SVTK kabelskih tras ter površinska oznaka z barvo ali trasnimi količki - izvede upravljavec
* Dodatne zasedba delovnega mesta izvršilnih železniških delavcev (prometnik, pri signalih, kretnicah, …) za čas nedelovanja in preizkušanja SVTK naprav - izvede upravljavec
* Izdaja obvestil, brzojavk za izključitve obstoječih naprav, predelave SV naprav ter vključitev novih SV naprav - izvede upravljavec
* Tehnični nadzor pooblaščenega nadzornega organa upravljavca vodov in naprav - izvede upravljavec
* Dopolnitev obstoječe tehnične (PID) dokumentacije kablov in naprav po končani gradnji na podlagi izdelane PID dokumentacije - izvede upravljavec
* Upravljavec sodeluje pri prestavitvi in zaščiti SVTk vodov in naprav</t>
  </si>
  <si>
    <t>Stroški čuvajniške službe pri izvajanju del ob prekopih in ob vmesnih zavarovanjih</t>
  </si>
  <si>
    <t>1.5.2.2.1 Stroški čuvajske službe</t>
  </si>
  <si>
    <t>Stroški čuvajske službe</t>
  </si>
  <si>
    <t>1.5.1.2.1 Stroški čuvajske službe</t>
  </si>
  <si>
    <t>1.4.1.1.1 Stroški čuvajske službe</t>
  </si>
  <si>
    <t>1.6.2.1 Stroški čuvajske službe</t>
  </si>
  <si>
    <t xml:space="preserve">Stroški upravljalca </t>
  </si>
  <si>
    <t>1.7.1.1 Stroški upravljalca</t>
  </si>
  <si>
    <t>Projektantski nadzor</t>
  </si>
  <si>
    <t>Projektantski nadzor.</t>
  </si>
  <si>
    <t>* celoten projektantski nadzor naj bo zajet v postavki št. 1 poglavja 1.2.2.1</t>
  </si>
  <si>
    <t>* ocenjena vrednost v sodelovanju z MOL in KPL s predpostavljenim trajanjem zapore 200 dni je 295.000€</t>
  </si>
  <si>
    <t xml:space="preserve">Projektantski nadzor. </t>
  </si>
  <si>
    <t>* ponudnik upošteva v tej postavki celoten projektantski nadzor;
* ocenjeno skupno 2120ur (300ur za podvoz, 150ur za rekonstrukcijo ceste, 600ur za tirne naprave, 250ur za vozno mrežo, 40ur za zunanjo razsvetljavo, 480ur za SVTK naprave, 100ur za električno gretje kretnic, 200ur za prestavitev obstoječih JR in TK vodov)</t>
  </si>
  <si>
    <t xml:space="preserve">Geotehnični nadzor pri izvedbi del. </t>
  </si>
  <si>
    <t>* celoten projektantski nadzor naj bo zajet v postavki št. 1 poglavja 1.2.2.1
* skupaj za gradbena dela in kabelsko montažna dela;</t>
  </si>
  <si>
    <t>* celoten geotehnični nadzor naj bo zajet v postavki št. 2 poglavja 1.2.2.1
* pregled gradbene jame/jarka za kabelske jaške, temelje, stojišča, betonska korita, …, izdelava poročila in navodil za nadaljnjo izvedbo;</t>
  </si>
  <si>
    <t>* celoten geotehnični nadzor naj bo zajet v postavki št. 2 poglavja 1.2.2.1</t>
  </si>
  <si>
    <t>* celoten geotehnični nadzor naj bo zajet v postavki št. 2 poglavja 1.2.2.1
* Geotehnični nadzor pri izvedbi del na spodnjem ustroju;</t>
  </si>
  <si>
    <t>* celoten geotehnični nadzor naj bo zajet v postavki št. 2 poglavja 1.2.2.1
* Geološki nadzor pri izkopu za temelj (ocena pravilnosti izbrane nosilnosti temeljnih tal in morebitna korekcija tipa temelja).</t>
  </si>
  <si>
    <t>* ponudnik upošteva v tej postavki celoten geotehnični nadzor;
* ocenjeno skupno 535ur (100ur za podvoz, 80ur za rekonstrukcijo ceste, 100ur za tirne naprave, 215ur za vozno mrežo, 40ur za SVTK naprave)</t>
  </si>
  <si>
    <t>* obračun po dokazljivih stroških;
* ocenjeno cca. 30ur;</t>
  </si>
  <si>
    <t>* ponudnik upošteva v tej postavki celoten strošek izdelave projektne dokumentacije za projekt izvedenih del;</t>
  </si>
  <si>
    <t>* ponudnik upošteva v tej postavki celoten strošek izdelave tehnične dokumentacije, navodil za vzdrževanje in obratovanje;</t>
  </si>
  <si>
    <t>* celoten strošek naj bo zajet v postavki št. 5 poglavja 1.2.2.1</t>
  </si>
  <si>
    <t>* celoten strošek naj bo zajet v postavki št. 6 poglavja 1.2.2.1</t>
  </si>
  <si>
    <t>* celoten strošek naj bo zajet v postavki št. 5 poglavja 1.2.2.1
* vklj. z geodetskim posnetkom;</t>
  </si>
  <si>
    <t>* ponudnik upošteva v tej postavki celoten strošek izdelave projektne dokumentacije za projekt za izvedbo;
* Delavniški načrt jeklene konstrukcije (dokončna uskladitev z izvajalcem);
* Izdelava načrta faze PZI/IZN gradbenih konstrukcij za začasno zračno linijo, za prestavitev kablov; v skladu s tehnologijo izbranega izvajalca (pri izvedbi del);</t>
  </si>
  <si>
    <t>* celoten strošek naj bo zajet v postavki št. 4 poglavja 1.2.2.1
* Izdelava načrta faze PZI/IZN gradbenih konstrukcij za začasno zračno linijo, za prestavitev kablov; v skladu s tehnologijo izbranega izvajalca (pri izvedbi del);</t>
  </si>
  <si>
    <t>* celoten strošek naj bo zajet v postavki št. 6 poglavja 1.2.2.1
* Izdelava navodil za posluževanje SV naprave po končanih delih po posameznih fazah.</t>
  </si>
  <si>
    <t>* ponudnik upošteva v tej postavki celoten strošek čuvajske službe, potrebne pri izvedbi gradbenih del;
* ocenjeno skupno 6880ur (800ur za podvoz, 5000ur za tirne naprave, 1000ur za SVTK naprave, 80ur za električno gretje kretnic)</t>
  </si>
  <si>
    <t>* celoten strošek naj bo zajet v postavki št. 14 poglavja 1.2.2.1</t>
  </si>
  <si>
    <t xml:space="preserve">* ponudnik mora upoštevati v svoji ponudbi, skladno z navodili za pripravo ponudbe;
</t>
  </si>
  <si>
    <t>* ponudnik mora upoštevati v svoji ponudbi, skladno z navodili za pripravo ponudbe;</t>
  </si>
  <si>
    <r>
      <rPr>
        <sz val="10"/>
        <color rgb="FFFF0000"/>
        <rFont val="Calibri"/>
        <family val="2"/>
        <charset val="238"/>
      </rPr>
      <t>Odškodninski zahtevki - za celoten odsek</t>
    </r>
    <r>
      <rPr>
        <sz val="10"/>
        <rFont val="Calibri"/>
        <family val="2"/>
        <charset val="238"/>
      </rPr>
      <t xml:space="preserve">
</t>
    </r>
  </si>
  <si>
    <t xml:space="preserve">Ovire prometa
</t>
  </si>
  <si>
    <t>* dvojne kretniške zveze iz kretnic št:
- 80-87 in 81-86,
- 93-97 in 94-96,
- 101-104 in 100-105;</t>
  </si>
  <si>
    <t>* začasna kretnica št. 306A;</t>
  </si>
  <si>
    <t>* kretnice št.: 79, 90, 95, 102 (305A v fazi A1), 304A;</t>
  </si>
  <si>
    <t>* kretnica št. 78;</t>
  </si>
  <si>
    <t>* kretnici št. 106 in 107;</t>
  </si>
  <si>
    <t>Kompletno polaganje tira iz starorabnih tirnic 49E1 na starorabnih lesenih pragih s starorabnim pritrdilnim materijalom (420m) oz. iz starorabnih tirnic 60E1 na starorabnih pragih s starorabnim pritrdilnim materijalom (191 m), tirni gredi deb. min 30 cm po pragom. Tolčenec je nov, ostalo je od odstranitve. Kompletno z vsemi regiulacijami in podbijanjem. Izvedba začasnih navezav</t>
  </si>
  <si>
    <t>Premik obstoječe nosilne in poligonacijske opreme voznega voda po konzoli.</t>
  </si>
  <si>
    <t>* Pri vseh postavkah je upoštevano delo in potreben material, v kolikor pri posamezni postavki ni navedeno drugače!
* Izgrajene naprave, opremo, kable in še uporaben material odpeljemo v skladišče upravljavca - do 100 km.
* Odpadni material (zemljina, beton, asfalt, les, plastika, kovina, …) odpeljemo na ustrezno deponijo - do 100 km.
* Za gradnjo kabelske kanalizacije, prečkanje ceste, proge, … uporabimo gladke PVC cevi. Za odseke, kjer trasa ne poteka dovolj ravno, uporabimo lažje upogljive rebraste DWP (dvostenske) cevi!
* V popisu so zajeta le dela, ki so potrebna za prestavitev in zaščito SVTK vodov in naprav!
* Pred pričetkom del je potrebno zaradi pomanjkljive in netočne obstoječe dokumentacije (PID) preveriti dejansko stanje obstoječih kablov (potek kablov, tipi, kapaciteta, dolžina, št. kablov, …) in cevi!
* Opuščene kable, ki bodo odpeljani v skladišče SVTK naprav, je potrebno naviti na kabelske bobne in ustrezno označiti (tip kabla, dolžina, letnica, ...)!
* Pred izdelavo konzol za SOK, je potrebno preveriti dimenzije obstoječih drogov VM!
* Obstoječe zemeljske kable, za katere ni možno ugotoviti kabelske trase in so na ogroženem območju, nadomestimo z novimi kosi kablov.
* Nepredvidena dela (material in delo) so določena z odstotkom od investicije - obračunati po dejansko izvedenih delih z vpisom nadzornega organa v gradbeni dnevnik!</t>
  </si>
  <si>
    <t xml:space="preserve">Nepredvidena dela (material in delo) so določena z odstotkom od investicije - obračunati po dejansko izvedenih delih z vpisom nadzornega organa v gradbeni dnevnik!
</t>
  </si>
  <si>
    <t>Statični preizkus nosilnosti in odziva pilota v vodoravni smeri</t>
  </si>
  <si>
    <t>* Ciklični preizkus.
* Vključno s pomožnimi konstrukcijami, hidravlično in merilno opremo.
* Vključno z izvedbo pomožnega Benotto pilota premera 120 cm, Lsv = 12 m + 0,8 m.</t>
  </si>
  <si>
    <t>N 7 9 500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</si>
</sst>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charset val="238"/>
      <scheme val="minor"/>
    </font>
    <font>
      <sz val="10"/>
      <name val="Arial"/>
      <family val="2"/>
      <charset val="238"/>
    </font>
    <font>
      <b/>
      <sz val="10"/>
      <name val="Calibri"/>
      <family val="2"/>
      <charset val="238"/>
    </font>
    <font>
      <sz val="10"/>
      <color theme="1"/>
      <name val="Calibri"/>
      <family val="2"/>
      <charset val="238"/>
      <scheme val="minor"/>
    </font>
    <font>
      <b/>
      <sz val="10"/>
      <color theme="1"/>
      <name val="Calibri"/>
      <family val="2"/>
      <charset val="238"/>
      <scheme val="minor"/>
    </font>
    <font>
      <sz val="16"/>
      <color theme="1"/>
      <name val="Calibri"/>
      <family val="2"/>
      <charset val="238"/>
      <scheme val="minor"/>
    </font>
    <font>
      <b/>
      <sz val="16"/>
      <color theme="1"/>
      <name val="Calibri"/>
      <family val="2"/>
      <charset val="238"/>
      <scheme val="minor"/>
    </font>
    <font>
      <sz val="10"/>
      <name val="Arial"/>
      <family val="2"/>
      <charset val="238"/>
    </font>
    <font>
      <b/>
      <sz val="12"/>
      <name val="Calibri"/>
      <family val="2"/>
      <charset val="238"/>
    </font>
    <font>
      <sz val="12"/>
      <name val="Calibri"/>
      <family val="2"/>
      <charset val="238"/>
    </font>
    <font>
      <sz val="10"/>
      <name val="Calibri"/>
      <family val="2"/>
      <charset val="238"/>
    </font>
    <font>
      <b/>
      <i/>
      <sz val="10"/>
      <color theme="1"/>
      <name val="Calibri"/>
      <family val="2"/>
      <charset val="238"/>
      <scheme val="minor"/>
    </font>
    <font>
      <b/>
      <i/>
      <sz val="10"/>
      <name val="Calibri"/>
      <family val="2"/>
      <charset val="238"/>
      <scheme val="minor"/>
    </font>
    <font>
      <sz val="10"/>
      <color rgb="FFFF0000"/>
      <name val="Calibri"/>
      <family val="2"/>
      <charset val="238"/>
    </font>
  </fonts>
  <fills count="3">
    <fill>
      <patternFill patternType="none"/>
    </fill>
    <fill>
      <patternFill patternType="gray125"/>
    </fill>
    <fill>
      <patternFill patternType="solid">
        <fgColor theme="0" tint="-0.14996795556505021"/>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hair">
        <color theme="0" tint="-0.499984740745262"/>
      </left>
      <right style="hair">
        <color theme="0" tint="-0.499984740745262"/>
      </right>
      <top style="thin">
        <color indexed="64"/>
      </top>
      <bottom style="thin">
        <color indexed="64"/>
      </bottom>
      <diagonal/>
    </border>
    <border>
      <left style="hair">
        <color theme="0" tint="-0.499984740745262"/>
      </left>
      <right style="hair">
        <color theme="0" tint="-0.499984740745262"/>
      </right>
      <top style="thin">
        <color indexed="64"/>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bottom style="thin">
        <color indexed="64"/>
      </bottom>
      <diagonal/>
    </border>
    <border>
      <left/>
      <right/>
      <top style="thin">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style="thin">
        <color indexed="64"/>
      </bottom>
      <diagonal/>
    </border>
    <border>
      <left style="hair">
        <color theme="0" tint="-0.499984740745262"/>
      </left>
      <right/>
      <top style="thin">
        <color indexed="64"/>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style="hair">
        <color theme="0" tint="-0.499984740745262"/>
      </right>
      <top/>
      <bottom style="hair">
        <color indexed="64"/>
      </bottom>
      <diagonal/>
    </border>
    <border>
      <left style="hair">
        <color theme="0" tint="-0.499984740745262"/>
      </left>
      <right style="hair">
        <color theme="0" tint="-0.499984740745262"/>
      </right>
      <top style="hair">
        <color theme="0" tint="-0.499984740745262"/>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s>
  <cellStyleXfs count="3">
    <xf numFmtId="0" fontId="0" fillId="0" borderId="0"/>
    <xf numFmtId="0" fontId="1" fillId="0" borderId="0"/>
    <xf numFmtId="0" fontId="7" fillId="0" borderId="0"/>
  </cellStyleXfs>
  <cellXfs count="139">
    <xf numFmtId="0" fontId="0" fillId="0" borderId="0" xfId="0"/>
    <xf numFmtId="0" fontId="3" fillId="0" borderId="0" xfId="0" applyFont="1"/>
    <xf numFmtId="4" fontId="3" fillId="0" borderId="0" xfId="0" applyNumberFormat="1" applyFont="1"/>
    <xf numFmtId="0" fontId="4" fillId="0" borderId="0" xfId="0" applyFont="1" applyAlignment="1">
      <alignment vertical="center"/>
    </xf>
    <xf numFmtId="4" fontId="4" fillId="0" borderId="0" xfId="0" applyNumberFormat="1" applyFont="1" applyAlignment="1">
      <alignment vertical="center"/>
    </xf>
    <xf numFmtId="164" fontId="8" fillId="0" borderId="0" xfId="0" applyNumberFormat="1" applyFont="1" applyAlignment="1" applyProtection="1">
      <alignment horizontal="left" vertical="top"/>
    </xf>
    <xf numFmtId="4" fontId="10" fillId="0" borderId="7" xfId="1" applyNumberFormat="1" applyFont="1" applyBorder="1" applyAlignment="1" applyProtection="1">
      <alignment horizontal="right" vertical="top" wrapText="1"/>
      <protection locked="0"/>
    </xf>
    <xf numFmtId="4" fontId="10" fillId="0" borderId="5" xfId="1" applyNumberFormat="1" applyFont="1" applyBorder="1" applyAlignment="1" applyProtection="1">
      <alignment horizontal="right" vertical="top" wrapText="1"/>
      <protection locked="0"/>
    </xf>
    <xf numFmtId="4" fontId="10" fillId="0" borderId="6" xfId="1" applyNumberFormat="1" applyFont="1" applyBorder="1" applyAlignment="1" applyProtection="1">
      <alignment horizontal="right" vertical="top" wrapText="1"/>
      <protection locked="0"/>
    </xf>
    <xf numFmtId="49" fontId="2" fillId="0" borderId="0" xfId="1" applyNumberFormat="1" applyFont="1" applyAlignment="1" applyProtection="1">
      <alignment horizontal="left" vertical="top"/>
    </xf>
    <xf numFmtId="0" fontId="2" fillId="0" borderId="0" xfId="1" applyFont="1" applyAlignment="1" applyProtection="1">
      <alignment horizontal="left" vertical="top" wrapText="1"/>
    </xf>
    <xf numFmtId="49" fontId="2" fillId="0" borderId="0" xfId="1" applyNumberFormat="1" applyFont="1" applyAlignment="1" applyProtection="1">
      <alignment horizontal="right" vertical="top"/>
    </xf>
    <xf numFmtId="4" fontId="2" fillId="0" borderId="0" xfId="1" applyNumberFormat="1" applyFont="1" applyAlignment="1" applyProtection="1">
      <alignment horizontal="right" vertical="top"/>
    </xf>
    <xf numFmtId="0" fontId="2" fillId="0" borderId="0" xfId="1" applyFont="1" applyProtection="1"/>
    <xf numFmtId="164" fontId="9" fillId="0" borderId="0" xfId="1" applyNumberFormat="1" applyFont="1" applyAlignment="1" applyProtection="1">
      <alignment horizontal="left" vertical="top"/>
    </xf>
    <xf numFmtId="49" fontId="10" fillId="0" borderId="0" xfId="1" applyNumberFormat="1" applyFont="1" applyAlignment="1" applyProtection="1">
      <alignment horizontal="left" vertical="top"/>
    </xf>
    <xf numFmtId="0" fontId="10" fillId="0" borderId="0" xfId="1" applyFont="1" applyAlignment="1" applyProtection="1">
      <alignment horizontal="left" vertical="top" wrapText="1"/>
    </xf>
    <xf numFmtId="49" fontId="10" fillId="0" borderId="0" xfId="1" applyNumberFormat="1" applyFont="1" applyAlignment="1" applyProtection="1">
      <alignment horizontal="right" vertical="top"/>
    </xf>
    <xf numFmtId="4" fontId="10" fillId="0" borderId="0" xfId="1" applyNumberFormat="1" applyFont="1" applyAlignment="1" applyProtection="1">
      <alignment horizontal="right" vertical="top"/>
    </xf>
    <xf numFmtId="0" fontId="10" fillId="0" borderId="0" xfId="1" applyFont="1" applyProtection="1"/>
    <xf numFmtId="164" fontId="10" fillId="0" borderId="2" xfId="1" applyNumberFormat="1" applyFont="1" applyBorder="1" applyAlignment="1" applyProtection="1">
      <alignment horizontal="left" vertical="top" wrapText="1"/>
    </xf>
    <xf numFmtId="49" fontId="10" fillId="0" borderId="2" xfId="1" applyNumberFormat="1" applyFont="1" applyBorder="1" applyAlignment="1" applyProtection="1">
      <alignment horizontal="left" vertical="top" wrapText="1"/>
    </xf>
    <xf numFmtId="0" fontId="10" fillId="0" borderId="2" xfId="1" applyFont="1" applyBorder="1" applyAlignment="1" applyProtection="1">
      <alignment horizontal="left" vertical="top" wrapText="1"/>
    </xf>
    <xf numFmtId="49" fontId="10" fillId="0" borderId="2" xfId="1" applyNumberFormat="1" applyFont="1" applyBorder="1" applyAlignment="1" applyProtection="1">
      <alignment horizontal="right" vertical="top" wrapText="1"/>
    </xf>
    <xf numFmtId="4" fontId="10" fillId="0" borderId="2" xfId="1" applyNumberFormat="1" applyFont="1" applyBorder="1" applyAlignment="1" applyProtection="1">
      <alignment horizontal="right" vertical="top" wrapText="1"/>
    </xf>
    <xf numFmtId="164" fontId="10" fillId="0" borderId="5" xfId="1" applyNumberFormat="1" applyFont="1" applyBorder="1" applyAlignment="1" applyProtection="1">
      <alignment horizontal="left" vertical="top" wrapText="1"/>
    </xf>
    <xf numFmtId="49" fontId="10" fillId="0" borderId="5" xfId="1" applyNumberFormat="1" applyFont="1" applyBorder="1" applyAlignment="1" applyProtection="1">
      <alignment horizontal="left" vertical="top" wrapText="1"/>
    </xf>
    <xf numFmtId="0" fontId="10" fillId="0" borderId="5" xfId="1" applyFont="1" applyBorder="1" applyAlignment="1" applyProtection="1">
      <alignment horizontal="left" vertical="top" wrapText="1"/>
    </xf>
    <xf numFmtId="49" fontId="10" fillId="0" borderId="5" xfId="1" applyNumberFormat="1" applyFont="1" applyBorder="1" applyAlignment="1" applyProtection="1">
      <alignment horizontal="right" vertical="top" wrapText="1"/>
    </xf>
    <xf numFmtId="4" fontId="10" fillId="0" borderId="5" xfId="1" applyNumberFormat="1" applyFont="1" applyBorder="1" applyAlignment="1" applyProtection="1">
      <alignment horizontal="right" vertical="top" wrapText="1"/>
    </xf>
    <xf numFmtId="164" fontId="10" fillId="0" borderId="7" xfId="1" applyNumberFormat="1" applyFont="1" applyBorder="1" applyAlignment="1" applyProtection="1">
      <alignment horizontal="left" vertical="top" wrapText="1"/>
    </xf>
    <xf numFmtId="49" fontId="10" fillId="0" borderId="7" xfId="1" applyNumberFormat="1" applyFont="1" applyBorder="1" applyAlignment="1" applyProtection="1">
      <alignment horizontal="left" vertical="top" wrapText="1"/>
    </xf>
    <xf numFmtId="0" fontId="10" fillId="0" borderId="7" xfId="1" applyFont="1" applyBorder="1" applyAlignment="1" applyProtection="1">
      <alignment horizontal="left" vertical="top" wrapText="1"/>
    </xf>
    <xf numFmtId="49" fontId="10" fillId="0" borderId="7" xfId="1" applyNumberFormat="1" applyFont="1" applyBorder="1" applyAlignment="1" applyProtection="1">
      <alignment horizontal="right" vertical="top" wrapText="1"/>
    </xf>
    <xf numFmtId="4" fontId="10" fillId="0" borderId="7" xfId="1" applyNumberFormat="1" applyFont="1" applyBorder="1" applyAlignment="1" applyProtection="1">
      <alignment horizontal="right" vertical="top" wrapText="1"/>
    </xf>
    <xf numFmtId="164" fontId="10" fillId="0" borderId="3" xfId="1" applyNumberFormat="1" applyFont="1" applyBorder="1" applyAlignment="1" applyProtection="1">
      <alignment horizontal="left" vertical="top"/>
    </xf>
    <xf numFmtId="49" fontId="10" fillId="0" borderId="3" xfId="1" applyNumberFormat="1" applyFont="1" applyBorder="1" applyAlignment="1" applyProtection="1">
      <alignment horizontal="left" vertical="top"/>
    </xf>
    <xf numFmtId="0" fontId="10" fillId="0" borderId="3" xfId="1" applyFont="1" applyBorder="1" applyAlignment="1" applyProtection="1">
      <alignment horizontal="left" vertical="top" wrapText="1"/>
    </xf>
    <xf numFmtId="49" fontId="10" fillId="0" borderId="3" xfId="1" applyNumberFormat="1" applyFont="1" applyBorder="1" applyAlignment="1" applyProtection="1">
      <alignment horizontal="right" vertical="top"/>
    </xf>
    <xf numFmtId="4" fontId="10" fillId="0" borderId="3" xfId="1" applyNumberFormat="1" applyFont="1" applyBorder="1" applyAlignment="1" applyProtection="1">
      <alignment horizontal="right" vertical="top"/>
    </xf>
    <xf numFmtId="164" fontId="10" fillId="0" borderId="0" xfId="1" applyNumberFormat="1" applyFont="1" applyAlignment="1" applyProtection="1">
      <alignment horizontal="left" vertical="top"/>
    </xf>
    <xf numFmtId="164" fontId="10" fillId="0" borderId="6" xfId="1" applyNumberFormat="1" applyFont="1" applyBorder="1" applyAlignment="1" applyProtection="1">
      <alignment horizontal="left" vertical="top" wrapText="1"/>
    </xf>
    <xf numFmtId="49" fontId="10" fillId="0" borderId="6" xfId="1" applyNumberFormat="1" applyFont="1" applyBorder="1" applyAlignment="1" applyProtection="1">
      <alignment horizontal="left" vertical="top" wrapText="1"/>
    </xf>
    <xf numFmtId="0" fontId="10" fillId="0" borderId="6" xfId="1" applyFont="1" applyBorder="1" applyAlignment="1" applyProtection="1">
      <alignment horizontal="left" vertical="top" wrapText="1"/>
    </xf>
    <xf numFmtId="49" fontId="10" fillId="0" borderId="6" xfId="1" applyNumberFormat="1" applyFont="1" applyBorder="1" applyAlignment="1" applyProtection="1">
      <alignment horizontal="right" vertical="top" wrapText="1"/>
    </xf>
    <xf numFmtId="4" fontId="10" fillId="0" borderId="6" xfId="1" applyNumberFormat="1" applyFont="1" applyBorder="1" applyAlignment="1" applyProtection="1">
      <alignment horizontal="right" vertical="top" wrapText="1"/>
    </xf>
    <xf numFmtId="164" fontId="10" fillId="0" borderId="4" xfId="1" applyNumberFormat="1" applyFont="1" applyBorder="1" applyAlignment="1" applyProtection="1">
      <alignment horizontal="left" vertical="top" wrapText="1"/>
    </xf>
    <xf numFmtId="49" fontId="10" fillId="0" borderId="4" xfId="1" applyNumberFormat="1" applyFont="1" applyBorder="1" applyAlignment="1" applyProtection="1">
      <alignment horizontal="left" vertical="top" wrapText="1"/>
    </xf>
    <xf numFmtId="0" fontId="10" fillId="0" borderId="4" xfId="1" applyFont="1" applyBorder="1" applyAlignment="1" applyProtection="1">
      <alignment horizontal="left" vertical="top" wrapText="1"/>
    </xf>
    <xf numFmtId="49" fontId="10" fillId="0" borderId="4" xfId="1" applyNumberFormat="1" applyFont="1" applyBorder="1" applyAlignment="1" applyProtection="1">
      <alignment horizontal="right" vertical="top" wrapText="1"/>
    </xf>
    <xf numFmtId="4" fontId="10" fillId="0" borderId="4" xfId="1" applyNumberFormat="1" applyFont="1" applyBorder="1" applyAlignment="1" applyProtection="1">
      <alignment horizontal="right" vertical="top" wrapText="1"/>
    </xf>
    <xf numFmtId="4" fontId="10" fillId="0" borderId="4" xfId="1" applyNumberFormat="1" applyFont="1" applyBorder="1" applyAlignment="1" applyProtection="1">
      <alignment horizontal="right" vertical="top" wrapText="1"/>
      <protection locked="0"/>
    </xf>
    <xf numFmtId="0" fontId="4" fillId="2" borderId="1" xfId="0" applyFont="1" applyFill="1" applyBorder="1"/>
    <xf numFmtId="4" fontId="4" fillId="2" borderId="1" xfId="0" applyNumberFormat="1" applyFont="1" applyFill="1" applyBorder="1"/>
    <xf numFmtId="0" fontId="4" fillId="0" borderId="8" xfId="0" applyFont="1" applyBorder="1"/>
    <xf numFmtId="0" fontId="3" fillId="0" borderId="14" xfId="0" applyFont="1" applyBorder="1"/>
    <xf numFmtId="4" fontId="3" fillId="0" borderId="14" xfId="0" applyNumberFormat="1" applyFont="1" applyBorder="1"/>
    <xf numFmtId="0" fontId="3" fillId="0" borderId="9" xfId="0" applyFont="1" applyBorder="1"/>
    <xf numFmtId="4" fontId="3" fillId="0" borderId="9" xfId="0" applyNumberFormat="1" applyFont="1" applyBorder="1"/>
    <xf numFmtId="0" fontId="3" fillId="0" borderId="11" xfId="0" applyFont="1" applyBorder="1"/>
    <xf numFmtId="4" fontId="3" fillId="0" borderId="11" xfId="0" applyNumberFormat="1" applyFont="1" applyBorder="1"/>
    <xf numFmtId="0" fontId="3" fillId="0" borderId="10" xfId="0" applyFont="1" applyBorder="1"/>
    <xf numFmtId="4" fontId="3" fillId="0" borderId="10" xfId="0" applyNumberFormat="1" applyFont="1" applyBorder="1"/>
    <xf numFmtId="0" fontId="4" fillId="2" borderId="13" xfId="0" applyFont="1" applyFill="1" applyBorder="1"/>
    <xf numFmtId="0" fontId="3" fillId="0" borderId="12" xfId="0" applyFont="1" applyBorder="1"/>
    <xf numFmtId="4" fontId="3" fillId="0" borderId="12" xfId="0" applyNumberFormat="1" applyFont="1" applyBorder="1"/>
    <xf numFmtId="4" fontId="4" fillId="0" borderId="0" xfId="0" applyNumberFormat="1" applyFont="1"/>
    <xf numFmtId="49" fontId="3" fillId="0" borderId="0" xfId="0" applyNumberFormat="1" applyFont="1"/>
    <xf numFmtId="49" fontId="3" fillId="0" borderId="9" xfId="0" applyNumberFormat="1" applyFont="1" applyBorder="1"/>
    <xf numFmtId="49" fontId="3" fillId="0" borderId="10" xfId="0" applyNumberFormat="1" applyFont="1" applyBorder="1"/>
    <xf numFmtId="49" fontId="3" fillId="0" borderId="11" xfId="0" applyNumberFormat="1" applyFont="1" applyBorder="1"/>
    <xf numFmtId="49" fontId="4" fillId="2" borderId="1" xfId="0" applyNumberFormat="1" applyFont="1" applyFill="1" applyBorder="1"/>
    <xf numFmtId="49" fontId="3" fillId="0" borderId="14" xfId="0" applyNumberFormat="1" applyFont="1" applyBorder="1"/>
    <xf numFmtId="49" fontId="3" fillId="0" borderId="12" xfId="0" applyNumberFormat="1" applyFont="1" applyBorder="1"/>
    <xf numFmtId="49" fontId="4" fillId="2" borderId="13" xfId="0" applyNumberFormat="1" applyFont="1" applyFill="1" applyBorder="1"/>
    <xf numFmtId="49" fontId="4" fillId="0" borderId="8" xfId="0" applyNumberFormat="1" applyFont="1" applyBorder="1"/>
    <xf numFmtId="49" fontId="3" fillId="0" borderId="8" xfId="0" applyNumberFormat="1" applyFont="1" applyFill="1" applyBorder="1"/>
    <xf numFmtId="0" fontId="3" fillId="0" borderId="8" xfId="0" applyFont="1" applyFill="1" applyBorder="1"/>
    <xf numFmtId="4" fontId="3" fillId="0" borderId="8" xfId="0" applyNumberFormat="1" applyFont="1" applyFill="1" applyBorder="1"/>
    <xf numFmtId="4" fontId="4" fillId="0" borderId="8" xfId="0" applyNumberFormat="1" applyFont="1" applyFill="1" applyBorder="1"/>
    <xf numFmtId="49" fontId="11" fillId="0" borderId="8" xfId="0" applyNumberFormat="1" applyFont="1" applyBorder="1"/>
    <xf numFmtId="0" fontId="11" fillId="0" borderId="8" xfId="0" applyFont="1" applyBorder="1"/>
    <xf numFmtId="4" fontId="12" fillId="0" borderId="8" xfId="0" applyNumberFormat="1" applyFont="1" applyFill="1" applyBorder="1"/>
    <xf numFmtId="4" fontId="3" fillId="0" borderId="14" xfId="0" applyNumberFormat="1" applyFont="1" applyFill="1" applyBorder="1"/>
    <xf numFmtId="4" fontId="3" fillId="0" borderId="9" xfId="0" applyNumberFormat="1" applyFont="1" applyFill="1" applyBorder="1"/>
    <xf numFmtId="4" fontId="10" fillId="0" borderId="16" xfId="1" applyNumberFormat="1" applyFont="1" applyBorder="1" applyAlignment="1" applyProtection="1">
      <alignment horizontal="right" vertical="top" wrapText="1"/>
      <protection locked="0"/>
    </xf>
    <xf numFmtId="4" fontId="10" fillId="0" borderId="15" xfId="1" applyNumberFormat="1" applyFont="1" applyBorder="1" applyAlignment="1" applyProtection="1">
      <alignment horizontal="right" vertical="top" wrapText="1"/>
    </xf>
    <xf numFmtId="4" fontId="10" fillId="0" borderId="17" xfId="1" applyNumberFormat="1" applyFont="1" applyBorder="1" applyAlignment="1" applyProtection="1">
      <alignment horizontal="right" vertical="top" wrapText="1"/>
      <protection locked="0"/>
    </xf>
    <xf numFmtId="49" fontId="10" fillId="0" borderId="15" xfId="1" applyNumberFormat="1" applyFont="1" applyBorder="1" applyAlignment="1" applyProtection="1">
      <alignment horizontal="right" vertical="top" wrapText="1"/>
    </xf>
    <xf numFmtId="0" fontId="10" fillId="0" borderId="6" xfId="1" applyFont="1" applyFill="1" applyBorder="1" applyAlignment="1" applyProtection="1">
      <alignment horizontal="left" vertical="top" wrapText="1"/>
    </xf>
    <xf numFmtId="4" fontId="10" fillId="0" borderId="16" xfId="1" applyNumberFormat="1" applyFont="1" applyBorder="1" applyAlignment="1" applyProtection="1">
      <alignment horizontal="right" vertical="top" wrapText="1"/>
    </xf>
    <xf numFmtId="49" fontId="10" fillId="0" borderId="17" xfId="1" applyNumberFormat="1" applyFont="1" applyBorder="1" applyAlignment="1" applyProtection="1">
      <alignment horizontal="right" vertical="top" wrapText="1"/>
    </xf>
    <xf numFmtId="4" fontId="10" fillId="0" borderId="17" xfId="1" applyNumberFormat="1" applyFont="1" applyBorder="1" applyAlignment="1" applyProtection="1">
      <alignment horizontal="right" vertical="top" wrapText="1"/>
    </xf>
    <xf numFmtId="0" fontId="10" fillId="0" borderId="19" xfId="1" applyFont="1" applyBorder="1" applyAlignment="1" applyProtection="1">
      <alignment horizontal="left" vertical="top" wrapText="1"/>
    </xf>
    <xf numFmtId="49" fontId="10" fillId="0" borderId="16" xfId="1" applyNumberFormat="1" applyFont="1" applyBorder="1" applyAlignment="1" applyProtection="1">
      <alignment horizontal="right" vertical="top" wrapText="1"/>
    </xf>
    <xf numFmtId="0" fontId="10" fillId="0" borderId="16" xfId="1" applyFont="1" applyBorder="1" applyAlignment="1" applyProtection="1">
      <alignment horizontal="left" vertical="top" wrapText="1"/>
    </xf>
    <xf numFmtId="0" fontId="10" fillId="0" borderId="21" xfId="1" applyFont="1" applyBorder="1" applyAlignment="1" applyProtection="1">
      <alignment horizontal="left" vertical="top" wrapText="1"/>
    </xf>
    <xf numFmtId="49" fontId="10" fillId="0" borderId="20" xfId="1" applyNumberFormat="1" applyFont="1" applyBorder="1" applyAlignment="1" applyProtection="1">
      <alignment horizontal="right" vertical="top" wrapText="1"/>
    </xf>
    <xf numFmtId="4" fontId="10" fillId="0" borderId="20" xfId="1" applyNumberFormat="1" applyFont="1" applyBorder="1" applyAlignment="1" applyProtection="1">
      <alignment horizontal="right" vertical="top" wrapText="1"/>
    </xf>
    <xf numFmtId="0" fontId="10" fillId="0" borderId="20" xfId="1" applyFont="1" applyBorder="1" applyAlignment="1" applyProtection="1">
      <alignment horizontal="left" vertical="top" wrapText="1"/>
    </xf>
    <xf numFmtId="49" fontId="10" fillId="0" borderId="22" xfId="1" applyNumberFormat="1" applyFont="1" applyBorder="1" applyAlignment="1" applyProtection="1">
      <alignment horizontal="right" vertical="top" wrapText="1"/>
    </xf>
    <xf numFmtId="4" fontId="10" fillId="0" borderId="22" xfId="1" applyNumberFormat="1" applyFont="1" applyBorder="1" applyAlignment="1" applyProtection="1">
      <alignment horizontal="right" vertical="top" wrapText="1"/>
    </xf>
    <xf numFmtId="0" fontId="10" fillId="0" borderId="15" xfId="1" applyFont="1" applyBorder="1" applyAlignment="1" applyProtection="1">
      <alignment horizontal="left" vertical="top" wrapText="1"/>
    </xf>
    <xf numFmtId="0" fontId="10" fillId="0" borderId="18" xfId="1" applyFont="1" applyBorder="1" applyAlignment="1" applyProtection="1">
      <alignment horizontal="left" vertical="top" wrapText="1"/>
    </xf>
    <xf numFmtId="49" fontId="10" fillId="0" borderId="24" xfId="1" applyNumberFormat="1" applyFont="1" applyBorder="1" applyAlignment="1" applyProtection="1">
      <alignment horizontal="right" vertical="top" wrapText="1"/>
    </xf>
    <xf numFmtId="4" fontId="10" fillId="0" borderId="24" xfId="1" applyNumberFormat="1" applyFont="1" applyBorder="1" applyAlignment="1" applyProtection="1">
      <alignment horizontal="right" vertical="top" wrapText="1"/>
    </xf>
    <xf numFmtId="49" fontId="10" fillId="0" borderId="21" xfId="1" applyNumberFormat="1" applyFont="1" applyBorder="1" applyAlignment="1" applyProtection="1">
      <alignment horizontal="right" vertical="top" wrapText="1"/>
    </xf>
    <xf numFmtId="4" fontId="10" fillId="0" borderId="21" xfId="1" applyNumberFormat="1" applyFont="1" applyBorder="1" applyAlignment="1" applyProtection="1">
      <alignment horizontal="right" vertical="top" wrapText="1"/>
    </xf>
    <xf numFmtId="49" fontId="10" fillId="0" borderId="25" xfId="1" applyNumberFormat="1" applyFont="1" applyBorder="1" applyAlignment="1" applyProtection="1">
      <alignment horizontal="right" vertical="top" wrapText="1"/>
    </xf>
    <xf numFmtId="4" fontId="10" fillId="0" borderId="25" xfId="1" applyNumberFormat="1" applyFont="1" applyBorder="1" applyAlignment="1" applyProtection="1">
      <alignment horizontal="right" vertical="top" wrapText="1"/>
    </xf>
    <xf numFmtId="0" fontId="13" fillId="0" borderId="6" xfId="1" applyFont="1" applyBorder="1" applyAlignment="1" applyProtection="1">
      <alignment horizontal="left" vertical="top" wrapText="1"/>
    </xf>
    <xf numFmtId="164" fontId="10" fillId="0" borderId="5" xfId="1" applyNumberFormat="1" applyFont="1" applyFill="1" applyBorder="1" applyAlignment="1" applyProtection="1">
      <alignment horizontal="left" vertical="top" wrapText="1"/>
    </xf>
    <xf numFmtId="49" fontId="10" fillId="0" borderId="5" xfId="1" applyNumberFormat="1" applyFont="1" applyFill="1" applyBorder="1" applyAlignment="1" applyProtection="1">
      <alignment horizontal="left" vertical="top" wrapText="1"/>
    </xf>
    <xf numFmtId="0" fontId="10" fillId="0" borderId="5" xfId="1" applyFont="1" applyFill="1" applyBorder="1" applyAlignment="1" applyProtection="1">
      <alignment horizontal="left" vertical="top" wrapText="1"/>
    </xf>
    <xf numFmtId="164" fontId="10" fillId="0" borderId="6" xfId="1" applyNumberFormat="1" applyFont="1" applyFill="1" applyBorder="1" applyAlignment="1" applyProtection="1">
      <alignment horizontal="left" vertical="top" wrapText="1"/>
    </xf>
    <xf numFmtId="49" fontId="10" fillId="0" borderId="6" xfId="1" applyNumberFormat="1" applyFont="1" applyFill="1" applyBorder="1" applyAlignment="1" applyProtection="1">
      <alignment horizontal="left" vertical="top" wrapText="1"/>
    </xf>
    <xf numFmtId="164" fontId="10" fillId="0" borderId="7" xfId="1" applyNumberFormat="1" applyFont="1" applyFill="1" applyBorder="1" applyAlignment="1" applyProtection="1">
      <alignment horizontal="left" vertical="top" wrapText="1"/>
    </xf>
    <xf numFmtId="49" fontId="10" fillId="0" borderId="7" xfId="1" applyNumberFormat="1" applyFont="1" applyFill="1" applyBorder="1" applyAlignment="1" applyProtection="1">
      <alignment horizontal="left" vertical="top" wrapText="1"/>
    </xf>
    <xf numFmtId="0" fontId="10" fillId="0" borderId="7" xfId="1" applyFont="1" applyFill="1" applyBorder="1" applyAlignment="1" applyProtection="1">
      <alignment horizontal="left" vertical="top" wrapText="1"/>
    </xf>
    <xf numFmtId="164" fontId="10" fillId="0" borderId="3" xfId="1" applyNumberFormat="1" applyFont="1" applyFill="1" applyBorder="1" applyAlignment="1" applyProtection="1">
      <alignment horizontal="left" vertical="top"/>
    </xf>
    <xf numFmtId="49" fontId="10" fillId="0" borderId="3" xfId="1" applyNumberFormat="1" applyFont="1" applyFill="1" applyBorder="1" applyAlignment="1" applyProtection="1">
      <alignment horizontal="left" vertical="top"/>
    </xf>
    <xf numFmtId="0" fontId="10" fillId="0" borderId="3" xfId="1" applyFont="1" applyFill="1" applyBorder="1" applyAlignment="1" applyProtection="1">
      <alignment horizontal="left" vertical="top" wrapText="1"/>
    </xf>
    <xf numFmtId="164" fontId="10" fillId="0" borderId="0" xfId="1" applyNumberFormat="1" applyFont="1" applyFill="1" applyAlignment="1" applyProtection="1">
      <alignment horizontal="left" vertical="top"/>
    </xf>
    <xf numFmtId="49" fontId="10" fillId="0" borderId="0" xfId="1" applyNumberFormat="1" applyFont="1" applyFill="1" applyAlignment="1" applyProtection="1">
      <alignment horizontal="left" vertical="top"/>
    </xf>
    <xf numFmtId="0" fontId="10" fillId="0" borderId="0" xfId="1" applyFont="1" applyFill="1" applyAlignment="1" applyProtection="1">
      <alignment horizontal="left" vertical="top" wrapText="1"/>
    </xf>
    <xf numFmtId="164" fontId="9" fillId="0" borderId="0" xfId="1" applyNumberFormat="1" applyFont="1" applyFill="1" applyAlignment="1" applyProtection="1">
      <alignment horizontal="left" vertical="top"/>
    </xf>
    <xf numFmtId="164" fontId="10" fillId="0" borderId="2" xfId="1" applyNumberFormat="1" applyFont="1" applyFill="1" applyBorder="1" applyAlignment="1" applyProtection="1">
      <alignment horizontal="left" vertical="top" wrapText="1"/>
    </xf>
    <xf numFmtId="49" fontId="10" fillId="0" borderId="2" xfId="1" applyNumberFormat="1" applyFont="1" applyFill="1" applyBorder="1" applyAlignment="1" applyProtection="1">
      <alignment horizontal="left" vertical="top" wrapText="1"/>
    </xf>
    <xf numFmtId="0" fontId="10" fillId="0" borderId="2" xfId="1" applyFont="1" applyFill="1" applyBorder="1" applyAlignment="1" applyProtection="1">
      <alignment horizontal="left" vertical="top" wrapText="1"/>
    </xf>
    <xf numFmtId="164" fontId="10" fillId="0" borderId="4" xfId="1" applyNumberFormat="1" applyFont="1" applyFill="1" applyBorder="1" applyAlignment="1" applyProtection="1">
      <alignment horizontal="left" vertical="top" wrapText="1"/>
    </xf>
    <xf numFmtId="49" fontId="10" fillId="0" borderId="4" xfId="1" applyNumberFormat="1" applyFont="1" applyFill="1" applyBorder="1" applyAlignment="1" applyProtection="1">
      <alignment horizontal="left" vertical="top" wrapText="1"/>
    </xf>
    <xf numFmtId="0" fontId="10" fillId="0" borderId="4" xfId="1" applyFont="1" applyFill="1" applyBorder="1" applyAlignment="1" applyProtection="1">
      <alignment horizontal="left" vertical="top" wrapText="1"/>
    </xf>
    <xf numFmtId="164" fontId="10" fillId="0" borderId="7" xfId="1" quotePrefix="1" applyNumberFormat="1" applyFont="1" applyFill="1" applyBorder="1" applyAlignment="1" applyProtection="1">
      <alignment horizontal="left" vertical="top" wrapText="1"/>
    </xf>
    <xf numFmtId="0" fontId="10" fillId="0" borderId="23" xfId="1" applyFont="1" applyFill="1" applyBorder="1" applyAlignment="1" applyProtection="1">
      <alignment horizontal="left" vertical="top" wrapText="1"/>
    </xf>
    <xf numFmtId="0" fontId="5" fillId="0" borderId="0" xfId="0" applyFont="1" applyAlignment="1">
      <alignment wrapText="1"/>
    </xf>
    <xf numFmtId="0" fontId="0" fillId="0" borderId="0" xfId="0" applyAlignment="1"/>
    <xf numFmtId="0" fontId="6" fillId="0" borderId="0" xfId="0" applyFont="1" applyAlignment="1"/>
    <xf numFmtId="0" fontId="5" fillId="0" borderId="12" xfId="0" applyFont="1" applyBorder="1" applyAlignment="1"/>
    <xf numFmtId="0" fontId="0" fillId="0" borderId="12" xfId="0" applyBorder="1" applyAlignment="1"/>
  </cellXfs>
  <cellStyles count="3">
    <cellStyle name="Navadno" xfId="0" builtinId="0"/>
    <cellStyle name="Normal 2" xfId="1" xr:uid="{756AE1B2-35B1-417F-A196-861BBD558D15}"/>
    <cellStyle name="Normal 3" xfId="2" xr:uid="{84BA223C-E464-41C0-9975-9901B3FC010A}"/>
  </cellStyles>
  <dxfs count="1064">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60FF2-77FF-4284-8BAB-5B14C369C07D}">
  <dimension ref="A1:C186"/>
  <sheetViews>
    <sheetView zoomScaleNormal="100" workbookViewId="0">
      <selection activeCell="G7" sqref="G7"/>
    </sheetView>
  </sheetViews>
  <sheetFormatPr defaultColWidth="9.109375" defaultRowHeight="13.8" x14ac:dyDescent="0.3"/>
  <cols>
    <col min="1" max="1" width="10.109375" style="1" customWidth="1"/>
    <col min="2" max="2" width="58.88671875" style="1" customWidth="1"/>
    <col min="3" max="3" width="15.21875" style="2" customWidth="1"/>
    <col min="4" max="16384" width="9.109375" style="1"/>
  </cols>
  <sheetData>
    <row r="1" spans="1:3" ht="45" customHeight="1" x14ac:dyDescent="0.4">
      <c r="A1" s="134" t="s">
        <v>2950</v>
      </c>
      <c r="B1" s="135"/>
      <c r="C1" s="135"/>
    </row>
    <row r="2" spans="1:3" ht="31.95" customHeight="1" x14ac:dyDescent="0.4">
      <c r="A2" s="136" t="s">
        <v>1301</v>
      </c>
      <c r="B2" s="135"/>
      <c r="C2" s="135"/>
    </row>
    <row r="3" spans="1:3" ht="31.95" customHeight="1" x14ac:dyDescent="0.4">
      <c r="A3" s="137"/>
      <c r="B3" s="138"/>
      <c r="C3" s="138"/>
    </row>
    <row r="4" spans="1:3" x14ac:dyDescent="0.3">
      <c r="A4" s="71" t="s">
        <v>1142</v>
      </c>
      <c r="B4" s="52" t="s">
        <v>2813</v>
      </c>
      <c r="C4" s="53" t="str">
        <f>IF(SUM(C5,C10,C14,C26,C40,C44,C48)=0,"",SUM(C5,C10,C14,C26,C40,C44,C48))</f>
        <v/>
      </c>
    </row>
    <row r="5" spans="1:3" x14ac:dyDescent="0.3">
      <c r="A5" s="71" t="s">
        <v>1144</v>
      </c>
      <c r="B5" s="52" t="s">
        <v>2814</v>
      </c>
      <c r="C5" s="53" t="str">
        <f>IF(SUM(C6,C8)=0,"",SUM(C6,C8))</f>
        <v/>
      </c>
    </row>
    <row r="6" spans="1:3" x14ac:dyDescent="0.3">
      <c r="A6" s="75" t="s">
        <v>1147</v>
      </c>
      <c r="B6" s="54" t="s">
        <v>1179</v>
      </c>
      <c r="C6" s="79" t="str">
        <f>IF(C7=0,"",C7)</f>
        <v/>
      </c>
    </row>
    <row r="7" spans="1:3" x14ac:dyDescent="0.3">
      <c r="A7" s="72" t="s">
        <v>2815</v>
      </c>
      <c r="B7" s="55" t="s">
        <v>2816</v>
      </c>
      <c r="C7" s="83" t="str">
        <f>IF(SUM(Popis!H21:'Popis'!H35)=0,"",SUM(Popis!H21:'Popis'!H35))</f>
        <v/>
      </c>
    </row>
    <row r="8" spans="1:3" x14ac:dyDescent="0.3">
      <c r="A8" s="75" t="s">
        <v>1149</v>
      </c>
      <c r="B8" s="54" t="s">
        <v>2817</v>
      </c>
      <c r="C8" s="79" t="str">
        <f>IF(SUM(C9:C9)=0,"",SUM(C9:C9))</f>
        <v/>
      </c>
    </row>
    <row r="9" spans="1:3" x14ac:dyDescent="0.3">
      <c r="A9" s="72" t="s">
        <v>2818</v>
      </c>
      <c r="B9" s="55" t="s">
        <v>2816</v>
      </c>
      <c r="C9" s="56" t="str">
        <f>IF(SUM(Popis!H41:'Popis'!H42)=0,"",SUM(Popis!H41:'Popis'!H42))</f>
        <v/>
      </c>
    </row>
    <row r="10" spans="1:3" x14ac:dyDescent="0.3">
      <c r="A10" s="71" t="s">
        <v>1152</v>
      </c>
      <c r="B10" s="52" t="s">
        <v>2819</v>
      </c>
      <c r="C10" s="53" t="str">
        <f>IF(C11=0,"",C11)</f>
        <v/>
      </c>
    </row>
    <row r="11" spans="1:3" x14ac:dyDescent="0.3">
      <c r="A11" s="75" t="s">
        <v>1154</v>
      </c>
      <c r="B11" s="54" t="s">
        <v>1179</v>
      </c>
      <c r="C11" s="79" t="str">
        <f>IF(SUM(C12:C13)=0,"",SUM(C12:C13))</f>
        <v/>
      </c>
    </row>
    <row r="12" spans="1:3" x14ac:dyDescent="0.3">
      <c r="A12" s="68" t="s">
        <v>2820</v>
      </c>
      <c r="B12" s="57" t="s">
        <v>1213</v>
      </c>
      <c r="C12" s="58" t="str">
        <f>IF(SUM(Popis!H49:'Popis'!H49)=0,"",SUM(Popis!H49:'Popis'!H49))</f>
        <v/>
      </c>
    </row>
    <row r="13" spans="1:3" x14ac:dyDescent="0.3">
      <c r="A13" s="72" t="s">
        <v>2821</v>
      </c>
      <c r="B13" s="55" t="s">
        <v>2816</v>
      </c>
      <c r="C13" s="56" t="str">
        <f>IF(SUM(Popis!H54:'Popis'!H58)=0,"",SUM(Popis!H54:'Popis'!H58))</f>
        <v/>
      </c>
    </row>
    <row r="14" spans="1:3" x14ac:dyDescent="0.3">
      <c r="A14" s="71" t="s">
        <v>1159</v>
      </c>
      <c r="B14" s="52" t="s">
        <v>1218</v>
      </c>
      <c r="C14" s="53" t="str">
        <f>IF(SUM(C15,C20,C23)=0,"",SUM(C15,C20,C23))</f>
        <v/>
      </c>
    </row>
    <row r="15" spans="1:3" x14ac:dyDescent="0.3">
      <c r="A15" s="75" t="s">
        <v>1161</v>
      </c>
      <c r="B15" s="54" t="s">
        <v>1218</v>
      </c>
      <c r="C15" s="79" t="str">
        <f>IF(C16=0,"",C16)</f>
        <v/>
      </c>
    </row>
    <row r="16" spans="1:3" x14ac:dyDescent="0.3">
      <c r="A16" s="80" t="s">
        <v>2822</v>
      </c>
      <c r="B16" s="81" t="s">
        <v>1179</v>
      </c>
      <c r="C16" s="82" t="str">
        <f>IF(SUM(C17:C19)=0,"",SUM(C17:C19))</f>
        <v/>
      </c>
    </row>
    <row r="17" spans="1:3" x14ac:dyDescent="0.3">
      <c r="A17" s="68" t="s">
        <v>2823</v>
      </c>
      <c r="B17" s="57" t="s">
        <v>2958</v>
      </c>
      <c r="C17" s="84" t="str">
        <f>IF(SUM(Popis!H66)=0,"",SUM(Popis!H66))</f>
        <v/>
      </c>
    </row>
    <row r="18" spans="1:3" x14ac:dyDescent="0.3">
      <c r="A18" s="68" t="s">
        <v>2824</v>
      </c>
      <c r="B18" s="57" t="s">
        <v>2825</v>
      </c>
      <c r="C18" s="84" t="str">
        <f>IF(SUM(Popis!H71:'Popis'!H72)=0,"",SUM(Popis!H71:'Popis'!H72))</f>
        <v/>
      </c>
    </row>
    <row r="19" spans="1:3" x14ac:dyDescent="0.3">
      <c r="A19" s="72" t="s">
        <v>2826</v>
      </c>
      <c r="B19" s="55" t="s">
        <v>2816</v>
      </c>
      <c r="C19" s="83" t="str">
        <f>IF(SUM(Popis!H77:'Popis'!H80)=0,"",SUM(Popis!H77:'Popis'!H80))</f>
        <v/>
      </c>
    </row>
    <row r="20" spans="1:3" x14ac:dyDescent="0.3">
      <c r="A20" s="75" t="s">
        <v>1163</v>
      </c>
      <c r="B20" s="54" t="s">
        <v>1225</v>
      </c>
      <c r="C20" s="79" t="str">
        <f>IF(C21=0,"",C21)</f>
        <v/>
      </c>
    </row>
    <row r="21" spans="1:3" x14ac:dyDescent="0.3">
      <c r="A21" s="80" t="s">
        <v>2827</v>
      </c>
      <c r="B21" s="81" t="s">
        <v>1179</v>
      </c>
      <c r="C21" s="82" t="str">
        <f>IF(SUM(C22:C22)=0,"",SUM(C22:C22))</f>
        <v/>
      </c>
    </row>
    <row r="22" spans="1:3" x14ac:dyDescent="0.3">
      <c r="A22" s="72" t="s">
        <v>2828</v>
      </c>
      <c r="B22" s="55" t="s">
        <v>2816</v>
      </c>
      <c r="C22" s="83" t="str">
        <f>IF(SUM(Popis!H87:'Popis'!H91)=0,"",SUM(Popis!H87:'Popis'!H91))</f>
        <v/>
      </c>
    </row>
    <row r="23" spans="1:3" x14ac:dyDescent="0.3">
      <c r="A23" s="75" t="s">
        <v>2829</v>
      </c>
      <c r="B23" s="54" t="s">
        <v>1249</v>
      </c>
      <c r="C23" s="79" t="str">
        <f>IF(C24=0,"",C24)</f>
        <v/>
      </c>
    </row>
    <row r="24" spans="1:3" x14ac:dyDescent="0.3">
      <c r="A24" s="80" t="s">
        <v>2830</v>
      </c>
      <c r="B24" s="81" t="s">
        <v>1179</v>
      </c>
      <c r="C24" s="82" t="str">
        <f>IF(SUM(C25:C25)=0,"",SUM(C25:C25))</f>
        <v/>
      </c>
    </row>
    <row r="25" spans="1:3" x14ac:dyDescent="0.3">
      <c r="A25" s="72" t="s">
        <v>2831</v>
      </c>
      <c r="B25" s="55" t="s">
        <v>2816</v>
      </c>
      <c r="C25" s="56" t="str">
        <f>IF(SUM(Popis!H98:'Popis'!H100)=0,"",SUM(Popis!H98:'Popis'!H100))</f>
        <v/>
      </c>
    </row>
    <row r="26" spans="1:3" x14ac:dyDescent="0.3">
      <c r="A26" s="71" t="s">
        <v>1165</v>
      </c>
      <c r="B26" s="52" t="s">
        <v>2832</v>
      </c>
      <c r="C26" s="53" t="str">
        <f>IF(SUM(C27,C31)=0,"",SUM(C27,C31))</f>
        <v/>
      </c>
    </row>
    <row r="27" spans="1:3" x14ac:dyDescent="0.3">
      <c r="A27" s="75" t="s">
        <v>1167</v>
      </c>
      <c r="B27" s="54" t="s">
        <v>1256</v>
      </c>
      <c r="C27" s="79" t="str">
        <f>IF(C28=0,"",C28)</f>
        <v/>
      </c>
    </row>
    <row r="28" spans="1:3" x14ac:dyDescent="0.3">
      <c r="A28" s="80" t="s">
        <v>2833</v>
      </c>
      <c r="B28" s="81" t="s">
        <v>1179</v>
      </c>
      <c r="C28" s="82" t="str">
        <f>IF(SUM(C29:C30)=0,"",SUM(C29:C30))</f>
        <v/>
      </c>
    </row>
    <row r="29" spans="1:3" x14ac:dyDescent="0.3">
      <c r="A29" s="68" t="s">
        <v>2834</v>
      </c>
      <c r="B29" s="57" t="s">
        <v>2958</v>
      </c>
      <c r="C29" s="84" t="str">
        <f>IF(SUM(Popis!H113)=0,"",SUM(Popis!H113))</f>
        <v/>
      </c>
    </row>
    <row r="30" spans="1:3" x14ac:dyDescent="0.3">
      <c r="A30" s="72" t="s">
        <v>2835</v>
      </c>
      <c r="B30" s="55" t="s">
        <v>2816</v>
      </c>
      <c r="C30" s="83" t="str">
        <f>IF(SUM(Popis!H118:'Popis'!H123)=0,"",SUM(Popis!H118:'Popis'!H123))</f>
        <v/>
      </c>
    </row>
    <row r="31" spans="1:3" x14ac:dyDescent="0.3">
      <c r="A31" s="75" t="s">
        <v>1169</v>
      </c>
      <c r="B31" s="54" t="s">
        <v>2836</v>
      </c>
      <c r="C31" s="79" t="str">
        <f>IF(SUM(C32,C37)=0,"",SUM(C32,C37))</f>
        <v/>
      </c>
    </row>
    <row r="32" spans="1:3" x14ac:dyDescent="0.3">
      <c r="A32" s="80" t="s">
        <v>2837</v>
      </c>
      <c r="B32" s="81" t="s">
        <v>2838</v>
      </c>
      <c r="C32" s="82" t="str">
        <f>IF(SUM(C33:C36)=0,"",SUM(C33:C36))</f>
        <v/>
      </c>
    </row>
    <row r="33" spans="1:3" x14ac:dyDescent="0.3">
      <c r="A33" s="68" t="s">
        <v>2839</v>
      </c>
      <c r="B33" s="57" t="s">
        <v>1273</v>
      </c>
      <c r="C33" s="58" t="str">
        <f>IF(SUM(Popis!H130:'Popis'!H138)=0,"",SUM(Popis!H130:'Popis'!H138))</f>
        <v/>
      </c>
    </row>
    <row r="34" spans="1:3" x14ac:dyDescent="0.3">
      <c r="A34" s="68" t="s">
        <v>2840</v>
      </c>
      <c r="B34" s="57" t="s">
        <v>1275</v>
      </c>
      <c r="C34" s="58" t="str">
        <f>IF(SUM(Popis!H143:'Popis'!H153)=0,"",SUM(Popis!H143:'Popis'!H153))</f>
        <v/>
      </c>
    </row>
    <row r="35" spans="1:3" x14ac:dyDescent="0.3">
      <c r="A35" s="68" t="s">
        <v>2841</v>
      </c>
      <c r="B35" s="57" t="s">
        <v>1277</v>
      </c>
      <c r="C35" s="58" t="str">
        <f>IF(SUM(Popis!H158:'Popis'!H164)=0,"",SUM(Popis!H158:'Popis'!H164))</f>
        <v/>
      </c>
    </row>
    <row r="36" spans="1:3" x14ac:dyDescent="0.3">
      <c r="A36" s="68" t="s">
        <v>2842</v>
      </c>
      <c r="B36" s="57" t="s">
        <v>1279</v>
      </c>
      <c r="C36" s="58" t="str">
        <f>IF(SUM(Popis!H169:'Popis'!H174)=0,"",SUM(Popis!H169:'Popis'!H174))</f>
        <v/>
      </c>
    </row>
    <row r="37" spans="1:3" x14ac:dyDescent="0.3">
      <c r="A37" s="80" t="s">
        <v>2843</v>
      </c>
      <c r="B37" s="81" t="s">
        <v>1179</v>
      </c>
      <c r="C37" s="82" t="str">
        <f>IF(SUM(C38:C39)=0,"",SUM(C38:C39))</f>
        <v/>
      </c>
    </row>
    <row r="38" spans="1:3" x14ac:dyDescent="0.3">
      <c r="A38" s="68" t="s">
        <v>2844</v>
      </c>
      <c r="B38" s="57" t="s">
        <v>2958</v>
      </c>
      <c r="C38" s="58" t="str">
        <f>IF(SUM(Popis!H180)=0,"",SUM(Popis!H180))</f>
        <v/>
      </c>
    </row>
    <row r="39" spans="1:3" x14ac:dyDescent="0.3">
      <c r="A39" s="72" t="s">
        <v>2845</v>
      </c>
      <c r="B39" s="55" t="s">
        <v>2816</v>
      </c>
      <c r="C39" s="56" t="str">
        <f>IF(SUM(Popis!H185:'Popis'!H188)=0,"",SUM(Popis!H185:'Popis'!H188))</f>
        <v/>
      </c>
    </row>
    <row r="40" spans="1:3" x14ac:dyDescent="0.3">
      <c r="A40" s="71" t="s">
        <v>1174</v>
      </c>
      <c r="B40" s="52" t="s">
        <v>1285</v>
      </c>
      <c r="C40" s="53" t="str">
        <f>IF(SUM(C41)=0,"",SUM(C41))</f>
        <v/>
      </c>
    </row>
    <row r="41" spans="1:3" x14ac:dyDescent="0.3">
      <c r="A41" s="75" t="s">
        <v>1176</v>
      </c>
      <c r="B41" s="54" t="s">
        <v>1179</v>
      </c>
      <c r="C41" s="79" t="str">
        <f>IF(SUM(C42:C43)=0,"",SUM(C42:C43))</f>
        <v/>
      </c>
    </row>
    <row r="42" spans="1:3" x14ac:dyDescent="0.3">
      <c r="A42" s="68" t="s">
        <v>2846</v>
      </c>
      <c r="B42" s="57" t="s">
        <v>2958</v>
      </c>
      <c r="C42" s="58" t="str">
        <f>IF(SUM(Popis!H204)=0,"",SUM(Popis!H204))</f>
        <v/>
      </c>
    </row>
    <row r="43" spans="1:3" x14ac:dyDescent="0.3">
      <c r="A43" s="72" t="s">
        <v>2847</v>
      </c>
      <c r="B43" s="55" t="s">
        <v>2816</v>
      </c>
      <c r="C43" s="56" t="str">
        <f>IF(SUM(Popis!H209:'Popis'!H211)=0,"",SUM(Popis!H209:'Popis'!H211))</f>
        <v/>
      </c>
    </row>
    <row r="44" spans="1:3" x14ac:dyDescent="0.3">
      <c r="A44" s="71" t="s">
        <v>1178</v>
      </c>
      <c r="B44" s="52" t="s">
        <v>2848</v>
      </c>
      <c r="C44" s="53" t="str">
        <f>IF(SUM(C45)=0,"",SUM(C45))</f>
        <v/>
      </c>
    </row>
    <row r="45" spans="1:3" x14ac:dyDescent="0.3">
      <c r="A45" s="75" t="s">
        <v>1180</v>
      </c>
      <c r="B45" s="54" t="s">
        <v>1179</v>
      </c>
      <c r="C45" s="79" t="str">
        <f>IF(SUM(C46:C47)=0,"",SUM(C46:C47))</f>
        <v/>
      </c>
    </row>
    <row r="46" spans="1:3" x14ac:dyDescent="0.3">
      <c r="A46" s="68" t="s">
        <v>1181</v>
      </c>
      <c r="B46" s="57" t="s">
        <v>2962</v>
      </c>
      <c r="C46" s="58" t="str">
        <f>IF(SUM(Popis!H218:'Popis'!H218)=0,"",SUM(Popis!H218:'Popis'!H218))</f>
        <v/>
      </c>
    </row>
    <row r="47" spans="1:3" x14ac:dyDescent="0.3">
      <c r="A47" s="72" t="s">
        <v>1183</v>
      </c>
      <c r="B47" s="55" t="s">
        <v>2816</v>
      </c>
      <c r="C47" s="56" t="str">
        <f>IF(SUM(Popis!H223:'Popis'!H225)=0,"",SUM(Popis!H223:'Popis'!H225))</f>
        <v/>
      </c>
    </row>
    <row r="48" spans="1:3" x14ac:dyDescent="0.3">
      <c r="A48" s="71" t="s">
        <v>2849</v>
      </c>
      <c r="B48" s="52" t="s">
        <v>2850</v>
      </c>
      <c r="C48" s="53" t="str">
        <f>IF(SUM(C49)=0,"",SUM(C49))</f>
        <v/>
      </c>
    </row>
    <row r="49" spans="1:3" x14ac:dyDescent="0.3">
      <c r="A49" s="75" t="s">
        <v>2851</v>
      </c>
      <c r="B49" s="54" t="s">
        <v>1179</v>
      </c>
      <c r="C49" s="79" t="str">
        <f>IF(SUM(C50)=0,"",SUM(C50))</f>
        <v/>
      </c>
    </row>
    <row r="50" spans="1:3" x14ac:dyDescent="0.3">
      <c r="A50" s="69" t="s">
        <v>2852</v>
      </c>
      <c r="B50" s="61" t="s">
        <v>2816</v>
      </c>
      <c r="C50" s="62" t="str">
        <f>IF(SUM(Popis!H232:'Popis'!H234)=0,"",SUM(Popis!H232:'Popis'!H234))</f>
        <v/>
      </c>
    </row>
    <row r="51" spans="1:3" x14ac:dyDescent="0.3">
      <c r="A51" s="67"/>
    </row>
    <row r="52" spans="1:3" x14ac:dyDescent="0.3">
      <c r="A52" s="71" t="s">
        <v>1186</v>
      </c>
      <c r="B52" s="52" t="s">
        <v>1143</v>
      </c>
      <c r="C52" s="53" t="str">
        <f>IF(SUM(C53,C58,C63,C66,C72,C79)=0,"",SUM(C53,C58,C63,C66,C72,C79))</f>
        <v/>
      </c>
    </row>
    <row r="53" spans="1:3" x14ac:dyDescent="0.3">
      <c r="A53" s="71" t="s">
        <v>1188</v>
      </c>
      <c r="B53" s="52" t="s">
        <v>1145</v>
      </c>
      <c r="C53" s="53" t="str">
        <f>IF(SUM(C54:C57)=0,"",SUM(C54:C57))</f>
        <v/>
      </c>
    </row>
    <row r="54" spans="1:3" x14ac:dyDescent="0.3">
      <c r="A54" s="70" t="s">
        <v>1190</v>
      </c>
      <c r="B54" s="59" t="s">
        <v>1146</v>
      </c>
      <c r="C54" s="60" t="str">
        <f>IF(SUM(Popis!H241:'Popis'!H242)=0,"",SUM(Popis!H241:'Popis'!H242))</f>
        <v/>
      </c>
    </row>
    <row r="55" spans="1:3" x14ac:dyDescent="0.3">
      <c r="A55" s="68" t="s">
        <v>1192</v>
      </c>
      <c r="B55" s="57" t="s">
        <v>1148</v>
      </c>
      <c r="C55" s="58" t="str">
        <f>IF(SUM(Popis!H247:'Popis'!H249)=0,"",SUM(Popis!H247:'Popis'!H249))</f>
        <v/>
      </c>
    </row>
    <row r="56" spans="1:3" x14ac:dyDescent="0.3">
      <c r="A56" s="68" t="s">
        <v>1199</v>
      </c>
      <c r="B56" s="57" t="s">
        <v>1150</v>
      </c>
      <c r="C56" s="58" t="str">
        <f>IF(SUM(Popis!H254:'Popis'!H268)=0,"",SUM(Popis!H254:'Popis'!H268))</f>
        <v/>
      </c>
    </row>
    <row r="57" spans="1:3" x14ac:dyDescent="0.3">
      <c r="A57" s="72" t="s">
        <v>1204</v>
      </c>
      <c r="B57" s="55" t="s">
        <v>1151</v>
      </c>
      <c r="C57" s="56" t="str">
        <f>IF(SUM(Popis!H273:'Popis'!H275)=0,"",SUM(Popis!H273:'Popis'!H275))</f>
        <v/>
      </c>
    </row>
    <row r="58" spans="1:3" x14ac:dyDescent="0.3">
      <c r="A58" s="71" t="s">
        <v>1211</v>
      </c>
      <c r="B58" s="52" t="s">
        <v>1153</v>
      </c>
      <c r="C58" s="53" t="str">
        <f>IF(SUM(C59:C62)=0,"",SUM(C59:C62))</f>
        <v/>
      </c>
    </row>
    <row r="59" spans="1:3" x14ac:dyDescent="0.3">
      <c r="A59" s="70" t="s">
        <v>1212</v>
      </c>
      <c r="B59" s="59" t="s">
        <v>1155</v>
      </c>
      <c r="C59" s="60" t="str">
        <f>IF(SUM(Popis!H281:'Popis'!H288)=0,"",SUM(Popis!H281:'Popis'!H288))</f>
        <v/>
      </c>
    </row>
    <row r="60" spans="1:3" x14ac:dyDescent="0.3">
      <c r="A60" s="68" t="s">
        <v>1214</v>
      </c>
      <c r="B60" s="57" t="s">
        <v>1156</v>
      </c>
      <c r="C60" s="58" t="str">
        <f>IF(SUM(Popis!H293:'Popis'!H304)=0,"",SUM(Popis!H293:'Popis'!H304))</f>
        <v/>
      </c>
    </row>
    <row r="61" spans="1:3" x14ac:dyDescent="0.3">
      <c r="A61" s="68" t="s">
        <v>2853</v>
      </c>
      <c r="B61" s="57" t="s">
        <v>1157</v>
      </c>
      <c r="C61" s="58" t="str">
        <f>IF(SUM(Popis!H309:'Popis'!H315)=0,"",SUM(Popis!H309:'Popis'!H315))</f>
        <v/>
      </c>
    </row>
    <row r="62" spans="1:3" x14ac:dyDescent="0.3">
      <c r="A62" s="72" t="s">
        <v>2854</v>
      </c>
      <c r="B62" s="55" t="s">
        <v>1158</v>
      </c>
      <c r="C62" s="56" t="str">
        <f>IF(SUM(Popis!H320:'Popis'!H323)=0,"",SUM(Popis!H320:'Popis'!H323))</f>
        <v/>
      </c>
    </row>
    <row r="63" spans="1:3" x14ac:dyDescent="0.3">
      <c r="A63" s="71" t="s">
        <v>2855</v>
      </c>
      <c r="B63" s="52" t="s">
        <v>1160</v>
      </c>
      <c r="C63" s="53" t="str">
        <f>IF(SUM(C64:C65)=0,"",SUM(C64:C65))</f>
        <v/>
      </c>
    </row>
    <row r="64" spans="1:3" x14ac:dyDescent="0.3">
      <c r="A64" s="70" t="s">
        <v>2856</v>
      </c>
      <c r="B64" s="59" t="s">
        <v>1162</v>
      </c>
      <c r="C64" s="60" t="str">
        <f>IF(SUM(Popis!H329:'Popis'!H335)=0,"",SUM(Popis!H329:'Popis'!H335))</f>
        <v/>
      </c>
    </row>
    <row r="65" spans="1:3" x14ac:dyDescent="0.3">
      <c r="A65" s="72" t="s">
        <v>2857</v>
      </c>
      <c r="B65" s="55" t="s">
        <v>1164</v>
      </c>
      <c r="C65" s="56" t="str">
        <f>IF(SUM(Popis!H340:'Popis'!H341)=0,"",SUM(Popis!H340:'Popis'!H341))</f>
        <v/>
      </c>
    </row>
    <row r="66" spans="1:3" x14ac:dyDescent="0.3">
      <c r="A66" s="71" t="s">
        <v>2858</v>
      </c>
      <c r="B66" s="52" t="s">
        <v>1166</v>
      </c>
      <c r="C66" s="53" t="str">
        <f>IF(SUM(C67:C71)=0,"",SUM(C67:C71))</f>
        <v/>
      </c>
    </row>
    <row r="67" spans="1:3" x14ac:dyDescent="0.3">
      <c r="A67" s="70" t="s">
        <v>2859</v>
      </c>
      <c r="B67" s="59" t="s">
        <v>1168</v>
      </c>
      <c r="C67" s="60" t="str">
        <f>IF(SUM(Popis!H347:'Popis'!H360)=0,"",SUM(Popis!H347:'Popis'!H360))</f>
        <v/>
      </c>
    </row>
    <row r="68" spans="1:3" x14ac:dyDescent="0.3">
      <c r="A68" s="68" t="s">
        <v>2860</v>
      </c>
      <c r="B68" s="57" t="s">
        <v>1170</v>
      </c>
      <c r="C68" s="58" t="str">
        <f>IF(SUM(Popis!H365:'Popis'!H369)=0,"",SUM(Popis!H365:'Popis'!H369))</f>
        <v/>
      </c>
    </row>
    <row r="69" spans="1:3" x14ac:dyDescent="0.3">
      <c r="A69" s="68" t="s">
        <v>2861</v>
      </c>
      <c r="B69" s="57" t="s">
        <v>1171</v>
      </c>
      <c r="C69" s="58" t="str">
        <f>IF(SUM(Popis!H374:'Popis'!H382)=0,"",SUM(Popis!H374:'Popis'!H382))</f>
        <v/>
      </c>
    </row>
    <row r="70" spans="1:3" x14ac:dyDescent="0.3">
      <c r="A70" s="68" t="s">
        <v>2862</v>
      </c>
      <c r="B70" s="57" t="s">
        <v>1172</v>
      </c>
      <c r="C70" s="58" t="str">
        <f>IF(SUM(Popis!H387:'Popis'!H387)=0,"",SUM(Popis!H387:'Popis'!H387))</f>
        <v/>
      </c>
    </row>
    <row r="71" spans="1:3" x14ac:dyDescent="0.3">
      <c r="A71" s="72" t="s">
        <v>2863</v>
      </c>
      <c r="B71" s="55" t="s">
        <v>1173</v>
      </c>
      <c r="C71" s="56" t="str">
        <f>IF(SUM(Popis!H392:'Popis'!H394)=0,"",SUM(Popis!H392:'Popis'!H394))</f>
        <v/>
      </c>
    </row>
    <row r="72" spans="1:3" x14ac:dyDescent="0.3">
      <c r="A72" s="71" t="s">
        <v>2864</v>
      </c>
      <c r="B72" s="52" t="s">
        <v>1175</v>
      </c>
      <c r="C72" s="53" t="str">
        <f>IF(SUM(C73:C78)=0,"",SUM(C73:C78))</f>
        <v/>
      </c>
    </row>
    <row r="73" spans="1:3" x14ac:dyDescent="0.3">
      <c r="A73" s="70" t="s">
        <v>2865</v>
      </c>
      <c r="B73" s="59" t="s">
        <v>1168</v>
      </c>
      <c r="C73" s="60" t="str">
        <f>IF(SUM(Popis!H400:'Popis'!H405)=0,"",SUM(Popis!H400:'Popis'!H405))</f>
        <v/>
      </c>
    </row>
    <row r="74" spans="1:3" x14ac:dyDescent="0.3">
      <c r="A74" s="68" t="s">
        <v>2866</v>
      </c>
      <c r="B74" s="57" t="s">
        <v>1170</v>
      </c>
      <c r="C74" s="58" t="str">
        <f>IF(SUM(Popis!H410:'Popis'!H416)=0,"",SUM(Popis!H410:'Popis'!H416))</f>
        <v/>
      </c>
    </row>
    <row r="75" spans="1:3" x14ac:dyDescent="0.3">
      <c r="A75" s="68" t="s">
        <v>2867</v>
      </c>
      <c r="B75" s="57" t="s">
        <v>1171</v>
      </c>
      <c r="C75" s="58" t="str">
        <f>IF(SUM(Popis!H421:'Popis'!H432)=0,"",SUM(Popis!H421:'Popis'!H432))</f>
        <v/>
      </c>
    </row>
    <row r="76" spans="1:3" x14ac:dyDescent="0.3">
      <c r="A76" s="68" t="s">
        <v>2868</v>
      </c>
      <c r="B76" s="57" t="s">
        <v>1177</v>
      </c>
      <c r="C76" s="58" t="str">
        <f>IF(SUM(Popis!H437:'Popis'!H442)=0,"",SUM(Popis!H437:'Popis'!H442))</f>
        <v/>
      </c>
    </row>
    <row r="77" spans="1:3" x14ac:dyDescent="0.3">
      <c r="A77" s="68" t="s">
        <v>2869</v>
      </c>
      <c r="B77" s="57" t="s">
        <v>1172</v>
      </c>
      <c r="C77" s="58" t="str">
        <f>IF(SUM(Popis!H447:'Popis'!H450)=0,"",SUM(Popis!H447:'Popis'!H450))</f>
        <v/>
      </c>
    </row>
    <row r="78" spans="1:3" x14ac:dyDescent="0.3">
      <c r="A78" s="72" t="s">
        <v>2870</v>
      </c>
      <c r="B78" s="55" t="s">
        <v>1173</v>
      </c>
      <c r="C78" s="56" t="str">
        <f>IF(SUM(Popis!H455:'Popis'!H459)=0,"",SUM(Popis!H455:'Popis'!H459))</f>
        <v/>
      </c>
    </row>
    <row r="79" spans="1:3" x14ac:dyDescent="0.3">
      <c r="A79" s="71" t="s">
        <v>2871</v>
      </c>
      <c r="B79" s="52" t="s">
        <v>1179</v>
      </c>
      <c r="C79" s="53" t="str">
        <f>IF(C80=0,"",C80)</f>
        <v/>
      </c>
    </row>
    <row r="80" spans="1:3" x14ac:dyDescent="0.3">
      <c r="A80" s="75" t="s">
        <v>2872</v>
      </c>
      <c r="B80" s="54" t="s">
        <v>2817</v>
      </c>
      <c r="C80" s="79" t="str">
        <f>IF(SUM(C81:C83)=0,"",SUM(C81:C83))</f>
        <v/>
      </c>
    </row>
    <row r="81" spans="1:3" x14ac:dyDescent="0.3">
      <c r="A81" s="68" t="s">
        <v>2873</v>
      </c>
      <c r="B81" s="57" t="s">
        <v>1182</v>
      </c>
      <c r="C81" s="58" t="str">
        <f>IF(SUM(Popis!H466:'Popis'!H474)=0,"",SUM(Popis!H466:'Popis'!H474))</f>
        <v/>
      </c>
    </row>
    <row r="82" spans="1:3" x14ac:dyDescent="0.3">
      <c r="A82" s="68" t="s">
        <v>2874</v>
      </c>
      <c r="B82" s="57" t="s">
        <v>1184</v>
      </c>
      <c r="C82" s="58" t="str">
        <f>IF(SUM(Popis!H479:'Popis'!H488)=0,"",SUM(Popis!H479:'Popis'!H488))</f>
        <v/>
      </c>
    </row>
    <row r="83" spans="1:3" x14ac:dyDescent="0.3">
      <c r="A83" s="69" t="s">
        <v>2875</v>
      </c>
      <c r="B83" s="61" t="s">
        <v>1185</v>
      </c>
      <c r="C83" s="62" t="str">
        <f>IF(SUM(Popis!H493:'Popis'!H496)=0,"",SUM(Popis!H493:'Popis'!H496))</f>
        <v/>
      </c>
    </row>
    <row r="84" spans="1:3" x14ac:dyDescent="0.3">
      <c r="A84" s="67"/>
    </row>
    <row r="85" spans="1:3" x14ac:dyDescent="0.3">
      <c r="A85" s="71" t="s">
        <v>1215</v>
      </c>
      <c r="B85" s="52" t="s">
        <v>1187</v>
      </c>
      <c r="C85" s="53" t="str">
        <f>IF(C86=0,"",C86)</f>
        <v/>
      </c>
    </row>
    <row r="86" spans="1:3" x14ac:dyDescent="0.3">
      <c r="A86" s="71" t="s">
        <v>1217</v>
      </c>
      <c r="B86" s="52" t="s">
        <v>1189</v>
      </c>
      <c r="C86" s="53" t="str">
        <f>IF(SUM(C87,C90,C97,C101,C103,C106)=0,"",SUM(C87,C90,C97,C101,C103,C106))</f>
        <v/>
      </c>
    </row>
    <row r="87" spans="1:3" x14ac:dyDescent="0.3">
      <c r="A87" s="75" t="s">
        <v>1219</v>
      </c>
      <c r="B87" s="54" t="s">
        <v>1145</v>
      </c>
      <c r="C87" s="79" t="str">
        <f>IF(SUM(C88:C89)=0,"",SUM(C88:C89))</f>
        <v/>
      </c>
    </row>
    <row r="88" spans="1:3" x14ac:dyDescent="0.3">
      <c r="A88" s="68" t="s">
        <v>2876</v>
      </c>
      <c r="B88" s="57" t="s">
        <v>1146</v>
      </c>
      <c r="C88" s="58" t="str">
        <f>IF(SUM(Popis!H504:'Popis'!H506)=0,"",SUM(Popis!H504:'Popis'!H506))</f>
        <v/>
      </c>
    </row>
    <row r="89" spans="1:3" x14ac:dyDescent="0.3">
      <c r="A89" s="72" t="s">
        <v>2877</v>
      </c>
      <c r="B89" s="55" t="s">
        <v>1191</v>
      </c>
      <c r="C89" s="56" t="str">
        <f>IF(SUM(Popis!H511:'Popis'!H518)=0,"",SUM(Popis!H511:'Popis'!H518))</f>
        <v/>
      </c>
    </row>
    <row r="90" spans="1:3" x14ac:dyDescent="0.3">
      <c r="A90" s="75" t="s">
        <v>1221</v>
      </c>
      <c r="B90" s="54" t="s">
        <v>1153</v>
      </c>
      <c r="C90" s="79" t="str">
        <f>IF(SUM(C91:C96)=0,"",SUM(C91:C96))</f>
        <v/>
      </c>
    </row>
    <row r="91" spans="1:3" x14ac:dyDescent="0.3">
      <c r="A91" s="68" t="s">
        <v>2878</v>
      </c>
      <c r="B91" s="57" t="s">
        <v>1193</v>
      </c>
      <c r="C91" s="58" t="str">
        <f>IF(SUM(Popis!H524:'Popis'!H525)=0,"",SUM(Popis!H524:'Popis'!H525))</f>
        <v/>
      </c>
    </row>
    <row r="92" spans="1:3" x14ac:dyDescent="0.3">
      <c r="A92" s="68" t="s">
        <v>2879</v>
      </c>
      <c r="B92" s="57" t="s">
        <v>1194</v>
      </c>
      <c r="C92" s="58" t="str">
        <f>IF(SUM(Popis!H530:'Popis'!H530)=0,"",SUM(Popis!H530:'Popis'!H530))</f>
        <v/>
      </c>
    </row>
    <row r="93" spans="1:3" x14ac:dyDescent="0.3">
      <c r="A93" s="68" t="s">
        <v>2880</v>
      </c>
      <c r="B93" s="57" t="s">
        <v>1195</v>
      </c>
      <c r="C93" s="58" t="str">
        <f>IF(SUM(Popis!H535:'Popis'!H535)=0,"",SUM(Popis!H535:'Popis'!H535))</f>
        <v/>
      </c>
    </row>
    <row r="94" spans="1:3" x14ac:dyDescent="0.3">
      <c r="A94" s="68" t="s">
        <v>2881</v>
      </c>
      <c r="B94" s="57" t="s">
        <v>1196</v>
      </c>
      <c r="C94" s="58" t="str">
        <f>IF(SUM(Popis!H540:'Popis'!H541)=0,"",SUM(Popis!H540:'Popis'!H541))</f>
        <v/>
      </c>
    </row>
    <row r="95" spans="1:3" x14ac:dyDescent="0.3">
      <c r="A95" s="68" t="s">
        <v>2882</v>
      </c>
      <c r="B95" s="57" t="s">
        <v>1197</v>
      </c>
      <c r="C95" s="58" t="str">
        <f>IF(SUM(Popis!H546:'Popis'!H547)=0,"",SUM(Popis!H546:'Popis'!H547))</f>
        <v/>
      </c>
    </row>
    <row r="96" spans="1:3" x14ac:dyDescent="0.3">
      <c r="A96" s="72" t="s">
        <v>2883</v>
      </c>
      <c r="B96" s="55" t="s">
        <v>1198</v>
      </c>
      <c r="C96" s="56" t="str">
        <f>IF(SUM(Popis!H552:'Popis'!H555)=0,"",SUM(Popis!H552:'Popis'!H555))</f>
        <v/>
      </c>
    </row>
    <row r="97" spans="1:3" x14ac:dyDescent="0.3">
      <c r="A97" s="75" t="s">
        <v>1223</v>
      </c>
      <c r="B97" s="54" t="s">
        <v>1200</v>
      </c>
      <c r="C97" s="79" t="str">
        <f>IF(SUM(C98:C100)=0,"",SUM(C98:C100))</f>
        <v/>
      </c>
    </row>
    <row r="98" spans="1:3" x14ac:dyDescent="0.3">
      <c r="A98" s="68" t="s">
        <v>2884</v>
      </c>
      <c r="B98" s="57" t="s">
        <v>1201</v>
      </c>
      <c r="C98" s="58" t="str">
        <f>IF(SUM(Popis!H561:'Popis'!H564)=0,"",SUM(Popis!H561:'Popis'!H564))</f>
        <v/>
      </c>
    </row>
    <row r="99" spans="1:3" x14ac:dyDescent="0.3">
      <c r="A99" s="68" t="s">
        <v>2885</v>
      </c>
      <c r="B99" s="57" t="s">
        <v>1202</v>
      </c>
      <c r="C99" s="58" t="str">
        <f>IF(SUM(Popis!H569:'Popis'!H571)=0,"",SUM(Popis!H569:'Popis'!H571))</f>
        <v/>
      </c>
    </row>
    <row r="100" spans="1:3" x14ac:dyDescent="0.3">
      <c r="A100" s="72" t="s">
        <v>2886</v>
      </c>
      <c r="B100" s="55" t="s">
        <v>1203</v>
      </c>
      <c r="C100" s="56" t="str">
        <f>IF(SUM(Popis!H576:'Popis'!H578)=0,"",SUM(Popis!H576:'Popis'!H578))</f>
        <v/>
      </c>
    </row>
    <row r="101" spans="1:3" x14ac:dyDescent="0.3">
      <c r="A101" s="75" t="s">
        <v>2887</v>
      </c>
      <c r="B101" s="54" t="s">
        <v>1205</v>
      </c>
      <c r="C101" s="79" t="str">
        <f>IF(SUM(C102)=0,"",SUM(C102))</f>
        <v/>
      </c>
    </row>
    <row r="102" spans="1:3" x14ac:dyDescent="0.3">
      <c r="A102" s="72" t="s">
        <v>2888</v>
      </c>
      <c r="B102" s="55" t="s">
        <v>1164</v>
      </c>
      <c r="C102" s="56" t="str">
        <f>IF(SUM(Popis!H584:'Popis'!H587)=0,"",SUM(Popis!H584:'Popis'!H587))</f>
        <v/>
      </c>
    </row>
    <row r="103" spans="1:3" x14ac:dyDescent="0.3">
      <c r="A103" s="75" t="s">
        <v>2889</v>
      </c>
      <c r="B103" s="54" t="s">
        <v>1206</v>
      </c>
      <c r="C103" s="79" t="str">
        <f>IF(SUM(C104:C105)=0,"",SUM(C104:C105))</f>
        <v/>
      </c>
    </row>
    <row r="104" spans="1:3" x14ac:dyDescent="0.3">
      <c r="A104" s="68" t="s">
        <v>2890</v>
      </c>
      <c r="B104" s="57" t="s">
        <v>1171</v>
      </c>
      <c r="C104" s="58" t="str">
        <f>IF(SUM(Popis!H593:'Popis'!H593)=0,"",SUM(Popis!H593:'Popis'!H593))</f>
        <v/>
      </c>
    </row>
    <row r="105" spans="1:3" x14ac:dyDescent="0.3">
      <c r="A105" s="72" t="s">
        <v>2891</v>
      </c>
      <c r="B105" s="55" t="s">
        <v>1207</v>
      </c>
      <c r="C105" s="56" t="str">
        <f>IF(SUM(Popis!H598:'Popis'!H599)=0,"",SUM(Popis!H598:'Popis'!H599))</f>
        <v/>
      </c>
    </row>
    <row r="106" spans="1:3" x14ac:dyDescent="0.3">
      <c r="A106" s="75" t="s">
        <v>2892</v>
      </c>
      <c r="B106" s="54" t="s">
        <v>1208</v>
      </c>
      <c r="C106" s="79" t="str">
        <f>IF(SUM(C107:C108)=0,"",SUM(C107:C108))</f>
        <v/>
      </c>
    </row>
    <row r="107" spans="1:3" x14ac:dyDescent="0.3">
      <c r="A107" s="68" t="s">
        <v>2893</v>
      </c>
      <c r="B107" s="57" t="s">
        <v>1209</v>
      </c>
      <c r="C107" s="58" t="str">
        <f>IF(SUM(Popis!H605:'Popis'!H608)=0,"",SUM(Popis!H605:'Popis'!H608))</f>
        <v/>
      </c>
    </row>
    <row r="108" spans="1:3" x14ac:dyDescent="0.3">
      <c r="A108" s="69" t="s">
        <v>2894</v>
      </c>
      <c r="B108" s="61" t="s">
        <v>1210</v>
      </c>
      <c r="C108" s="62" t="str">
        <f>IF(SUM(Popis!H613:'Popis'!H614)=0,"",SUM(Popis!H613:'Popis'!H614))</f>
        <v/>
      </c>
    </row>
    <row r="109" spans="1:3" x14ac:dyDescent="0.3">
      <c r="A109" s="67"/>
    </row>
    <row r="110" spans="1:3" x14ac:dyDescent="0.3">
      <c r="A110" s="71" t="s">
        <v>1253</v>
      </c>
      <c r="B110" s="52" t="s">
        <v>1216</v>
      </c>
      <c r="C110" s="53" t="str">
        <f>IF(SUM(C111,C115,C140)=0,"",SUM(C111,C115,C140))</f>
        <v/>
      </c>
    </row>
    <row r="111" spans="1:3" x14ac:dyDescent="0.3">
      <c r="A111" s="71" t="s">
        <v>1255</v>
      </c>
      <c r="B111" s="52" t="s">
        <v>1218</v>
      </c>
      <c r="C111" s="53" t="str">
        <f>IF(SUM(C112:C114)=0,"",SUM(C112:C114))</f>
        <v/>
      </c>
    </row>
    <row r="112" spans="1:3" x14ac:dyDescent="0.3">
      <c r="A112" s="70" t="s">
        <v>2895</v>
      </c>
      <c r="B112" s="59" t="s">
        <v>1220</v>
      </c>
      <c r="C112" s="60" t="str">
        <f>IF(SUM(Popis!H621:'Popis'!H628)=0,"",SUM(Popis!H621:'Popis'!H628))</f>
        <v/>
      </c>
    </row>
    <row r="113" spans="1:3" x14ac:dyDescent="0.3">
      <c r="A113" s="68" t="s">
        <v>1257</v>
      </c>
      <c r="B113" s="57" t="s">
        <v>1222</v>
      </c>
      <c r="C113" s="58" t="str">
        <f>IF(SUM(Popis!H633:'Popis'!H669)=0,"",SUM(Popis!H633:'Popis'!H669))</f>
        <v/>
      </c>
    </row>
    <row r="114" spans="1:3" x14ac:dyDescent="0.3">
      <c r="A114" s="72" t="s">
        <v>1258</v>
      </c>
      <c r="B114" s="55" t="s">
        <v>1224</v>
      </c>
      <c r="C114" s="56" t="str">
        <f>IF(SUM(Popis!H674:'Popis'!H695)=0,"",SUM(Popis!H674:'Popis'!H695))</f>
        <v/>
      </c>
    </row>
    <row r="115" spans="1:3" x14ac:dyDescent="0.3">
      <c r="A115" s="71" t="s">
        <v>1261</v>
      </c>
      <c r="B115" s="52" t="s">
        <v>1225</v>
      </c>
      <c r="C115" s="53" t="str">
        <f>IF(SUM(C116,C122,C132)=0,"",SUM(C116,C122,C132))</f>
        <v/>
      </c>
    </row>
    <row r="116" spans="1:3" x14ac:dyDescent="0.3">
      <c r="A116" s="75" t="s">
        <v>1262</v>
      </c>
      <c r="B116" s="54" t="s">
        <v>1226</v>
      </c>
      <c r="C116" s="79" t="str">
        <f>IF(SUM(C117:C121)=0,"",SUM(C117:C121))</f>
        <v/>
      </c>
    </row>
    <row r="117" spans="1:3" x14ac:dyDescent="0.3">
      <c r="A117" s="68" t="s">
        <v>1263</v>
      </c>
      <c r="B117" s="57" t="s">
        <v>1145</v>
      </c>
      <c r="C117" s="60" t="str">
        <f>IF(SUM(Popis!H702:'Popis'!H704)=0,"",SUM(Popis!H702:'Popis'!H704))</f>
        <v/>
      </c>
    </row>
    <row r="118" spans="1:3" x14ac:dyDescent="0.3">
      <c r="A118" s="68" t="s">
        <v>1264</v>
      </c>
      <c r="B118" s="57" t="s">
        <v>1227</v>
      </c>
      <c r="C118" s="58" t="str">
        <f>IF(SUM(Popis!H709:'Popis'!H711)=0,"",SUM(Popis!H709:'Popis'!H711))</f>
        <v/>
      </c>
    </row>
    <row r="119" spans="1:3" x14ac:dyDescent="0.3">
      <c r="A119" s="68" t="s">
        <v>1265</v>
      </c>
      <c r="B119" s="57" t="s">
        <v>1228</v>
      </c>
      <c r="C119" s="58" t="str">
        <f>IF(SUM(Popis!H716:'Popis'!H716)=0,"",SUM(Popis!H716:'Popis'!H716))</f>
        <v/>
      </c>
    </row>
    <row r="120" spans="1:3" x14ac:dyDescent="0.3">
      <c r="A120" s="68" t="s">
        <v>1266</v>
      </c>
      <c r="B120" s="57" t="s">
        <v>1229</v>
      </c>
      <c r="C120" s="58" t="str">
        <f>IF(SUM(Popis!H721:'Popis'!H721)=0,"",SUM(Popis!H721:'Popis'!H721))</f>
        <v/>
      </c>
    </row>
    <row r="121" spans="1:3" x14ac:dyDescent="0.3">
      <c r="A121" s="72" t="s">
        <v>1267</v>
      </c>
      <c r="B121" s="55" t="s">
        <v>1230</v>
      </c>
      <c r="C121" s="56" t="str">
        <f>IF(SUM(Popis!H726:'Popis'!H728)=0,"",SUM(Popis!H726:'Popis'!H728))</f>
        <v/>
      </c>
    </row>
    <row r="122" spans="1:3" x14ac:dyDescent="0.3">
      <c r="A122" s="75" t="s">
        <v>1268</v>
      </c>
      <c r="B122" s="54" t="s">
        <v>1231</v>
      </c>
      <c r="C122" s="79" t="str">
        <f>IF(SUM(C123:C131)=0,"",SUM(C123:C131))</f>
        <v/>
      </c>
    </row>
    <row r="123" spans="1:3" x14ac:dyDescent="0.3">
      <c r="A123" s="68" t="s">
        <v>1269</v>
      </c>
      <c r="B123" s="57" t="s">
        <v>1232</v>
      </c>
      <c r="C123" s="58" t="str">
        <f>IF(SUM(Popis!H734:'Popis'!H739)=0,"",SUM(Popis!H734:'Popis'!H739))</f>
        <v/>
      </c>
    </row>
    <row r="124" spans="1:3" x14ac:dyDescent="0.3">
      <c r="A124" s="68" t="s">
        <v>2896</v>
      </c>
      <c r="B124" s="57" t="s">
        <v>1233</v>
      </c>
      <c r="C124" s="58" t="str">
        <f>IF(SUM(Popis!H744:'Popis'!H754)=0,"",SUM(Popis!H744:'Popis'!H754))</f>
        <v/>
      </c>
    </row>
    <row r="125" spans="1:3" x14ac:dyDescent="0.3">
      <c r="A125" s="68" t="s">
        <v>2897</v>
      </c>
      <c r="B125" s="57" t="s">
        <v>1234</v>
      </c>
      <c r="C125" s="58" t="str">
        <f>IF(SUM(Popis!H759:'Popis'!H766)=0,"",SUM(Popis!H759:'Popis'!H766))</f>
        <v/>
      </c>
    </row>
    <row r="126" spans="1:3" x14ac:dyDescent="0.3">
      <c r="A126" s="68" t="s">
        <v>2898</v>
      </c>
      <c r="B126" s="57" t="s">
        <v>1235</v>
      </c>
      <c r="C126" s="58" t="str">
        <f>IF(SUM(Popis!H771:'Popis'!H772)=0,"",SUM(Popis!H771:'Popis'!H772))</f>
        <v/>
      </c>
    </row>
    <row r="127" spans="1:3" x14ac:dyDescent="0.3">
      <c r="A127" s="68" t="s">
        <v>2899</v>
      </c>
      <c r="B127" s="57" t="s">
        <v>1236</v>
      </c>
      <c r="C127" s="58" t="str">
        <f>IF(SUM(Popis!H777:'Popis'!H797)=0,"",SUM(Popis!H777:'Popis'!H797))</f>
        <v/>
      </c>
    </row>
    <row r="128" spans="1:3" x14ac:dyDescent="0.3">
      <c r="A128" s="68" t="s">
        <v>2900</v>
      </c>
      <c r="B128" s="57" t="s">
        <v>1237</v>
      </c>
      <c r="C128" s="58" t="str">
        <f>IF(SUM(Popis!H802:'Popis'!H810)=0,"",SUM(Popis!H802:'Popis'!H810))</f>
        <v/>
      </c>
    </row>
    <row r="129" spans="1:3" x14ac:dyDescent="0.3">
      <c r="A129" s="68" t="s">
        <v>2901</v>
      </c>
      <c r="B129" s="57" t="s">
        <v>1238</v>
      </c>
      <c r="C129" s="58" t="str">
        <f>IF(SUM(Popis!H815:'Popis'!H829)=0,"",SUM(Popis!H815:'Popis'!H829))</f>
        <v/>
      </c>
    </row>
    <row r="130" spans="1:3" x14ac:dyDescent="0.3">
      <c r="A130" s="68" t="s">
        <v>2902</v>
      </c>
      <c r="B130" s="57" t="s">
        <v>1239</v>
      </c>
      <c r="C130" s="58" t="str">
        <f>IF(SUM(Popis!H834:'Popis'!H835)=0,"",SUM(Popis!H834:'Popis'!H835))</f>
        <v/>
      </c>
    </row>
    <row r="131" spans="1:3" x14ac:dyDescent="0.3">
      <c r="A131" s="72" t="s">
        <v>2903</v>
      </c>
      <c r="B131" s="55" t="s">
        <v>1240</v>
      </c>
      <c r="C131" s="56" t="str">
        <f>IF(SUM(Popis!H840:'Popis'!H840)=0,"",SUM(Popis!H840:'Popis'!H840))</f>
        <v/>
      </c>
    </row>
    <row r="132" spans="1:3" x14ac:dyDescent="0.3">
      <c r="A132" s="75" t="s">
        <v>1270</v>
      </c>
      <c r="B132" s="54" t="s">
        <v>1241</v>
      </c>
      <c r="C132" s="79" t="str">
        <f>IF(SUM(C133:C139)=0,"",SUM(C133:C139))</f>
        <v/>
      </c>
    </row>
    <row r="133" spans="1:3" x14ac:dyDescent="0.3">
      <c r="A133" s="68" t="s">
        <v>1272</v>
      </c>
      <c r="B133" s="57" t="s">
        <v>1242</v>
      </c>
      <c r="C133" s="58" t="str">
        <f>IF(SUM(Popis!H846:'Popis'!H846)=0,"",SUM(Popis!H846:'Popis'!H846))</f>
        <v/>
      </c>
    </row>
    <row r="134" spans="1:3" x14ac:dyDescent="0.3">
      <c r="A134" s="68" t="s">
        <v>1274</v>
      </c>
      <c r="B134" s="57" t="s">
        <v>1243</v>
      </c>
      <c r="C134" s="58" t="str">
        <f>IF(SUM(Popis!H851:'Popis'!H865)=0,"",SUM(Popis!H851:'Popis'!H865))</f>
        <v/>
      </c>
    </row>
    <row r="135" spans="1:3" x14ac:dyDescent="0.3">
      <c r="A135" s="68" t="s">
        <v>1276</v>
      </c>
      <c r="B135" s="57" t="s">
        <v>1244</v>
      </c>
      <c r="C135" s="58" t="str">
        <f>IF(SUM(Popis!H870:'Popis'!H871)=0,"",SUM(Popis!H870:'Popis'!H871))</f>
        <v/>
      </c>
    </row>
    <row r="136" spans="1:3" x14ac:dyDescent="0.3">
      <c r="A136" s="68" t="s">
        <v>1278</v>
      </c>
      <c r="B136" s="57" t="s">
        <v>1245</v>
      </c>
      <c r="C136" s="58" t="str">
        <f>IF(SUM(Popis!H876:'Popis'!H895)=0,"",SUM(Popis!H876:'Popis'!H895))</f>
        <v/>
      </c>
    </row>
    <row r="137" spans="1:3" x14ac:dyDescent="0.3">
      <c r="A137" s="68" t="s">
        <v>1280</v>
      </c>
      <c r="B137" s="57" t="s">
        <v>1246</v>
      </c>
      <c r="C137" s="58" t="str">
        <f>IF(SUM(Popis!H900:'Popis'!H903)=0,"",SUM(Popis!H900:'Popis'!H903))</f>
        <v/>
      </c>
    </row>
    <row r="138" spans="1:3" x14ac:dyDescent="0.3">
      <c r="A138" s="68" t="s">
        <v>1281</v>
      </c>
      <c r="B138" s="57" t="s">
        <v>1247</v>
      </c>
      <c r="C138" s="58" t="str">
        <f>IF(SUM(Popis!H908:'Popis'!H911)=0,"",SUM(Popis!H908:'Popis'!H911))</f>
        <v/>
      </c>
    </row>
    <row r="139" spans="1:3" x14ac:dyDescent="0.3">
      <c r="A139" s="72" t="s">
        <v>1282</v>
      </c>
      <c r="B139" s="55" t="s">
        <v>1248</v>
      </c>
      <c r="C139" s="56" t="str">
        <f>IF(SUM(Popis!H916:'Popis'!H920)=0,"",SUM(Popis!H916:'Popis'!H920))</f>
        <v/>
      </c>
    </row>
    <row r="140" spans="1:3" x14ac:dyDescent="0.3">
      <c r="A140" s="74" t="s">
        <v>1284</v>
      </c>
      <c r="B140" s="63" t="s">
        <v>1249</v>
      </c>
      <c r="C140" s="53" t="str">
        <f>IF(SUM(C141:C144)=0,"",SUM(C141:C144))</f>
        <v/>
      </c>
    </row>
    <row r="141" spans="1:3" x14ac:dyDescent="0.3">
      <c r="A141" s="76" t="s">
        <v>2904</v>
      </c>
      <c r="B141" s="77" t="s">
        <v>1226</v>
      </c>
      <c r="C141" s="78" t="str">
        <f>IF(SUM(Popis!H926:'Popis'!H941)=0,"",SUM(Popis!H926:'Popis'!H941))</f>
        <v/>
      </c>
    </row>
    <row r="142" spans="1:3" x14ac:dyDescent="0.3">
      <c r="A142" s="70" t="s">
        <v>1286</v>
      </c>
      <c r="B142" s="59" t="s">
        <v>1250</v>
      </c>
      <c r="C142" s="60" t="str">
        <f>IF(SUM(Popis!H946:'Popis'!H947)=0,"",SUM(Popis!H946:'Popis'!H947))</f>
        <v/>
      </c>
    </row>
    <row r="143" spans="1:3" x14ac:dyDescent="0.3">
      <c r="A143" s="68" t="s">
        <v>1289</v>
      </c>
      <c r="B143" s="57" t="s">
        <v>1251</v>
      </c>
      <c r="C143" s="58" t="str">
        <f>IF(SUM(Popis!H952:'Popis'!H973)=0,"",SUM(Popis!H952:'Popis'!H973))</f>
        <v/>
      </c>
    </row>
    <row r="144" spans="1:3" x14ac:dyDescent="0.3">
      <c r="A144" s="69" t="s">
        <v>1290</v>
      </c>
      <c r="B144" s="61" t="s">
        <v>1252</v>
      </c>
      <c r="C144" s="62" t="str">
        <f>IF(SUM(Popis!H978:'Popis'!H980)=0,"",SUM(Popis!H978:'Popis'!H980))</f>
        <v/>
      </c>
    </row>
    <row r="145" spans="1:3" x14ac:dyDescent="0.3">
      <c r="A145" s="67"/>
    </row>
    <row r="146" spans="1:3" x14ac:dyDescent="0.3">
      <c r="A146" s="71" t="s">
        <v>1291</v>
      </c>
      <c r="B146" s="52" t="s">
        <v>1254</v>
      </c>
      <c r="C146" s="53" t="str">
        <f>IF(SUM(C147,C152)=0,"",SUM(C147,C152))</f>
        <v/>
      </c>
    </row>
    <row r="147" spans="1:3" x14ac:dyDescent="0.3">
      <c r="A147" s="71" t="s">
        <v>1293</v>
      </c>
      <c r="B147" s="52" t="s">
        <v>1256</v>
      </c>
      <c r="C147" s="53" t="str">
        <f>IF(SUM(C148:C151)=0,"",SUM(C148:C151))</f>
        <v/>
      </c>
    </row>
    <row r="148" spans="1:3" x14ac:dyDescent="0.3">
      <c r="A148" s="70" t="s">
        <v>2905</v>
      </c>
      <c r="B148" s="59" t="s">
        <v>2906</v>
      </c>
      <c r="C148" s="60" t="str">
        <f>IF(SUM(Popis!H987:'Popis'!H1033)=0,"",SUM(Popis!H987:'Popis'!H1033))</f>
        <v/>
      </c>
    </row>
    <row r="149" spans="1:3" x14ac:dyDescent="0.3">
      <c r="A149" s="68" t="s">
        <v>2907</v>
      </c>
      <c r="B149" s="57" t="s">
        <v>1226</v>
      </c>
      <c r="C149" s="58" t="str">
        <f>IF(SUM(Popis!H1038:'Popis'!H1225)=0,"",SUM(Popis!H1038:'Popis'!H1225))</f>
        <v/>
      </c>
    </row>
    <row r="150" spans="1:3" x14ac:dyDescent="0.3">
      <c r="A150" s="68" t="s">
        <v>2908</v>
      </c>
      <c r="B150" s="57" t="s">
        <v>1259</v>
      </c>
      <c r="C150" s="58" t="str">
        <f>IF(SUM(Popis!H1230:'Popis'!H1390)=0,"",SUM(Popis!H1230:'Popis'!H1390))</f>
        <v/>
      </c>
    </row>
    <row r="151" spans="1:3" x14ac:dyDescent="0.3">
      <c r="A151" s="72" t="s">
        <v>2909</v>
      </c>
      <c r="B151" s="55" t="s">
        <v>1260</v>
      </c>
      <c r="C151" s="56" t="str">
        <f>IF(SUM(Popis!H1395:'Popis'!H1404)=0,"",SUM(Popis!H1395:'Popis'!H1404))</f>
        <v/>
      </c>
    </row>
    <row r="152" spans="1:3" x14ac:dyDescent="0.3">
      <c r="A152" s="71" t="s">
        <v>1294</v>
      </c>
      <c r="B152" s="52" t="s">
        <v>2836</v>
      </c>
      <c r="C152" s="53" t="str">
        <f>IF(C153=0,"",C153)</f>
        <v/>
      </c>
    </row>
    <row r="153" spans="1:3" x14ac:dyDescent="0.3">
      <c r="A153" s="75" t="s">
        <v>2910</v>
      </c>
      <c r="B153" s="54" t="s">
        <v>2911</v>
      </c>
      <c r="C153" s="79" t="str">
        <f>IF(SUM(C154:C157)=0,"",SUM(C154:C157))</f>
        <v/>
      </c>
    </row>
    <row r="154" spans="1:3" x14ac:dyDescent="0.3">
      <c r="A154" s="68" t="s">
        <v>2912</v>
      </c>
      <c r="B154" s="57" t="s">
        <v>2906</v>
      </c>
      <c r="C154" s="60" t="str">
        <f>IF(SUM(Popis!H1411:'Popis'!H1420)=0,"",SUM(Popis!H1411:'Popis'!H1420))</f>
        <v/>
      </c>
    </row>
    <row r="155" spans="1:3" x14ac:dyDescent="0.3">
      <c r="A155" s="68" t="s">
        <v>2913</v>
      </c>
      <c r="B155" s="57" t="s">
        <v>2914</v>
      </c>
      <c r="C155" s="58" t="str">
        <f>IF(SUM(Popis!H1425:'Popis'!H1441)=0,"",SUM(Popis!H1425:'Popis'!H1441))</f>
        <v/>
      </c>
    </row>
    <row r="156" spans="1:3" x14ac:dyDescent="0.3">
      <c r="A156" s="68" t="s">
        <v>2915</v>
      </c>
      <c r="B156" s="57" t="s">
        <v>1153</v>
      </c>
      <c r="C156" s="58" t="str">
        <f>IF(SUM(Popis!H1446:'Popis'!H1457)=0,"",SUM(Popis!H1446:'Popis'!H1457))</f>
        <v/>
      </c>
    </row>
    <row r="157" spans="1:3" x14ac:dyDescent="0.3">
      <c r="A157" s="69" t="s">
        <v>2916</v>
      </c>
      <c r="B157" s="61" t="s">
        <v>1283</v>
      </c>
      <c r="C157" s="62" t="str">
        <f>IF(SUM(Popis!H1462:'Popis'!H1467)=0,"",SUM(Popis!H1462:'Popis'!H1467))</f>
        <v/>
      </c>
    </row>
    <row r="158" spans="1:3" x14ac:dyDescent="0.3">
      <c r="A158" s="67"/>
    </row>
    <row r="159" spans="1:3" x14ac:dyDescent="0.3">
      <c r="A159" s="71" t="s">
        <v>1295</v>
      </c>
      <c r="B159" s="52" t="s">
        <v>2917</v>
      </c>
      <c r="C159" s="53" t="str">
        <f>IF(SUM(C160,C165,C169)=0,"",SUM(C160,C165,C169))</f>
        <v/>
      </c>
    </row>
    <row r="160" spans="1:3" x14ac:dyDescent="0.3">
      <c r="A160" s="71" t="s">
        <v>1297</v>
      </c>
      <c r="B160" s="52" t="s">
        <v>1287</v>
      </c>
      <c r="C160" s="53" t="str">
        <f>IF(SUM(C161:C164)=0,"",SUM(C161:C164))</f>
        <v/>
      </c>
    </row>
    <row r="161" spans="1:3" x14ac:dyDescent="0.3">
      <c r="A161" s="70" t="s">
        <v>2918</v>
      </c>
      <c r="B161" s="59" t="s">
        <v>2906</v>
      </c>
      <c r="C161" s="60" t="str">
        <f>IF(SUM(Popis!H1474:'Popis'!H1503)=0,"",SUM(Popis!H1474:'Popis'!H1503))</f>
        <v/>
      </c>
    </row>
    <row r="162" spans="1:3" x14ac:dyDescent="0.3">
      <c r="A162" s="68" t="s">
        <v>2919</v>
      </c>
      <c r="B162" s="57" t="s">
        <v>1271</v>
      </c>
      <c r="C162" s="58" t="str">
        <f>IF(SUM(Popis!H1508:'Popis'!H1522)=0,"",SUM(Popis!H1508:'Popis'!H1522))</f>
        <v/>
      </c>
    </row>
    <row r="163" spans="1:3" x14ac:dyDescent="0.3">
      <c r="A163" s="68" t="s">
        <v>2920</v>
      </c>
      <c r="B163" s="57" t="s">
        <v>1153</v>
      </c>
      <c r="C163" s="58" t="str">
        <f>IF(SUM(Popis!H1527:'Popis'!H1528)=0,"",SUM(Popis!H1527:'Popis'!H1528))</f>
        <v/>
      </c>
    </row>
    <row r="164" spans="1:3" x14ac:dyDescent="0.3">
      <c r="A164" s="72" t="s">
        <v>2921</v>
      </c>
      <c r="B164" s="55" t="s">
        <v>1288</v>
      </c>
      <c r="C164" s="56" t="str">
        <f>IF(SUM(Popis!H1533:'Popis'!H1543)=0,"",SUM(Popis!H1533:'Popis'!H1543))</f>
        <v/>
      </c>
    </row>
    <row r="165" spans="1:3" x14ac:dyDescent="0.3">
      <c r="A165" s="71" t="s">
        <v>1298</v>
      </c>
      <c r="B165" s="52" t="s">
        <v>2924</v>
      </c>
      <c r="C165" s="53" t="str">
        <f>IF(SUM(C166:C168)=0,"",SUM(C166:C168))</f>
        <v/>
      </c>
    </row>
    <row r="166" spans="1:3" x14ac:dyDescent="0.3">
      <c r="A166" s="70" t="s">
        <v>2922</v>
      </c>
      <c r="B166" s="59" t="s">
        <v>2906</v>
      </c>
      <c r="C166" s="60" t="str">
        <f>IF(SUM(Popis!H1549:'Popis'!H1557)=0,"",SUM(Popis!H1549:'Popis'!H1557))</f>
        <v/>
      </c>
    </row>
    <row r="167" spans="1:3" x14ac:dyDescent="0.3">
      <c r="A167" s="68" t="s">
        <v>2948</v>
      </c>
      <c r="B167" s="57" t="s">
        <v>1271</v>
      </c>
      <c r="C167" s="58" t="str">
        <f>IF(SUM(Popis!H1562:'Popis'!H1569)=0,"",SUM(Popis!H1562:'Popis'!H1569))</f>
        <v/>
      </c>
    </row>
    <row r="168" spans="1:3" x14ac:dyDescent="0.3">
      <c r="A168" s="72" t="s">
        <v>2949</v>
      </c>
      <c r="B168" s="55" t="s">
        <v>1288</v>
      </c>
      <c r="C168" s="56" t="str">
        <f>IF(SUM(Popis!H1574:'Popis'!H1580)=0,"",SUM(Popis!H1574:'Popis'!H1580))</f>
        <v/>
      </c>
    </row>
    <row r="169" spans="1:3" x14ac:dyDescent="0.3">
      <c r="A169" s="71" t="s">
        <v>2923</v>
      </c>
      <c r="B169" s="52" t="s">
        <v>2926</v>
      </c>
      <c r="C169" s="53" t="str">
        <f>IF(SUM(C170)=0,"",SUM(C170))</f>
        <v/>
      </c>
    </row>
    <row r="170" spans="1:3" x14ac:dyDescent="0.3">
      <c r="A170" s="73" t="s">
        <v>2925</v>
      </c>
      <c r="B170" s="64" t="s">
        <v>2926</v>
      </c>
      <c r="C170" s="65" t="str">
        <f>IF(SUM(Popis!H1586:'Popis'!H1588)=0,"",SUM(Popis!H1586:'Popis'!H1588))</f>
        <v/>
      </c>
    </row>
    <row r="171" spans="1:3" x14ac:dyDescent="0.3">
      <c r="A171" s="67"/>
    </row>
    <row r="172" spans="1:3" x14ac:dyDescent="0.3">
      <c r="A172" s="71" t="s">
        <v>2927</v>
      </c>
      <c r="B172" s="52" t="s">
        <v>1292</v>
      </c>
      <c r="C172" s="53" t="str">
        <f>IF(SUM(C173:C174)=0,"",SUM(C173:C174))</f>
        <v/>
      </c>
    </row>
    <row r="173" spans="1:3" x14ac:dyDescent="0.3">
      <c r="A173" s="70" t="s">
        <v>2928</v>
      </c>
      <c r="B173" s="59" t="s">
        <v>1226</v>
      </c>
      <c r="C173" s="60" t="str">
        <f>IF(SUM(Popis!H1594:'Popis'!H1606)=0,"",SUM(Popis!H1594:'Popis'!H1606))</f>
        <v/>
      </c>
    </row>
    <row r="174" spans="1:3" x14ac:dyDescent="0.3">
      <c r="A174" s="69" t="s">
        <v>2929</v>
      </c>
      <c r="B174" s="61" t="s">
        <v>1259</v>
      </c>
      <c r="C174" s="62" t="str">
        <f>IF(SUM(Popis!H1611:'Popis'!H1621)=0,"",SUM(Popis!H1611:'Popis'!H1621))</f>
        <v/>
      </c>
    </row>
    <row r="175" spans="1:3" x14ac:dyDescent="0.3">
      <c r="A175" s="67"/>
    </row>
    <row r="176" spans="1:3" x14ac:dyDescent="0.3">
      <c r="A176" s="71" t="s">
        <v>2930</v>
      </c>
      <c r="B176" s="52" t="s">
        <v>1296</v>
      </c>
      <c r="C176" s="53" t="str">
        <f>IF(SUM(C177:C178)=0,"",SUM(C177:C178))</f>
        <v/>
      </c>
    </row>
    <row r="177" spans="1:3" x14ac:dyDescent="0.3">
      <c r="A177" s="70" t="s">
        <v>2931</v>
      </c>
      <c r="B177" s="59" t="s">
        <v>1226</v>
      </c>
      <c r="C177" s="60" t="str">
        <f>IF(SUM(Popis!H1627:'Popis'!H1640)=0,"",SUM(Popis!H1627:'Popis'!H1640))</f>
        <v/>
      </c>
    </row>
    <row r="178" spans="1:3" x14ac:dyDescent="0.3">
      <c r="A178" s="69" t="s">
        <v>2932</v>
      </c>
      <c r="B178" s="61" t="s">
        <v>1259</v>
      </c>
      <c r="C178" s="62" t="str">
        <f>IF(SUM(Popis!H1645:'Popis'!H1660)=0,"",SUM(Popis!H1645:'Popis'!H1660))</f>
        <v/>
      </c>
    </row>
    <row r="181" spans="1:3" x14ac:dyDescent="0.3">
      <c r="B181" s="66" t="s">
        <v>2933</v>
      </c>
      <c r="C181" s="66" t="str">
        <f>IF(SUM(C52,C85)=0,"",SUM(C52,C85))</f>
        <v/>
      </c>
    </row>
    <row r="182" spans="1:3" x14ac:dyDescent="0.3">
      <c r="B182" s="3" t="s">
        <v>2934</v>
      </c>
      <c r="C182" s="4" t="str">
        <f>IF(SUM(C110,C146,C159,C172,C176)=0,"",SUM(C110,C146,C159,C172,C176))</f>
        <v/>
      </c>
    </row>
    <row r="183" spans="1:3" x14ac:dyDescent="0.3">
      <c r="B183" s="3" t="s">
        <v>2935</v>
      </c>
      <c r="C183" s="4" t="str">
        <f>IF(C182="","",0.15*C182)</f>
        <v/>
      </c>
    </row>
    <row r="184" spans="1:3" x14ac:dyDescent="0.3">
      <c r="B184" s="3" t="s">
        <v>1302</v>
      </c>
      <c r="C184" s="4" t="str">
        <f>IF(SUM(C180:C183)=0,"",SUM(C180:C183))</f>
        <v/>
      </c>
    </row>
    <row r="185" spans="1:3" x14ac:dyDescent="0.3">
      <c r="B185" s="3" t="s">
        <v>1299</v>
      </c>
      <c r="C185" s="4" t="str">
        <f>IF(C184="","",0.22*C184)</f>
        <v/>
      </c>
    </row>
    <row r="186" spans="1:3" x14ac:dyDescent="0.3">
      <c r="B186" s="3" t="s">
        <v>1300</v>
      </c>
      <c r="C186" s="4" t="str">
        <f>IF(SUM(C184:C185)=0,"",SUM(C184:C185))</f>
        <v/>
      </c>
    </row>
  </sheetData>
  <sheetProtection algorithmName="SHA-512" hashValue="8IGyeZbS3fTEO7HQqOAQTOdVd+a9BWtOviQjlkiw4dn88sLaIlAwLaNdas0CzkzsuNaYU4UymHs+ho7UClmdFA==" saltValue="D2SmgyVfTbk4LnkpYcX9Tg==" spinCount="100000" sheet="1" objects="1" scenarios="1"/>
  <mergeCells count="3">
    <mergeCell ref="A1:C1"/>
    <mergeCell ref="A2:C2"/>
    <mergeCell ref="A3:C3"/>
  </mergeCells>
  <printOptions horizontalCentered="1"/>
  <pageMargins left="0.98425196850393704" right="0.59055118110236227" top="1.1811023622047245" bottom="1.1811023622047245" header="0.51181102362204722" footer="0.51181102362204722"/>
  <pageSetup paperSize="9" orientation="portrait" horizontalDpi="1200" verticalDpi="1200" r:id="rId1"/>
  <headerFooter>
    <oddFooter>&amp;L&amp;8Rekapitulacija&amp;R&amp;8Stran &amp;"-,Bold"&amp;P&amp;"-,Regular" od &amp;N</oddFooter>
  </headerFooter>
  <ignoredErrors>
    <ignoredError sqref="A4 A5" numberStoredAsText="1"/>
    <ignoredError sqref="A176:A178 A6:A8 A52:A83 A85:A108 A110:A144 A146:A157 A159:A164 A172:A174 A41:A50 A28 A31:A32 A37:A40 A10:A21 A23:A24 A26:A27" twoDigitTextYear="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8371A-C0B5-4D74-AB3D-335FDFF04FC3}">
  <dimension ref="A1:H5208"/>
  <sheetViews>
    <sheetView tabSelected="1" zoomScaleNormal="100" workbookViewId="0">
      <selection activeCell="C33" sqref="C33"/>
    </sheetView>
  </sheetViews>
  <sheetFormatPr defaultRowHeight="13.8" x14ac:dyDescent="0.3"/>
  <cols>
    <col min="1" max="1" width="10.5546875" style="40" customWidth="1"/>
    <col min="2" max="2" width="9.5546875" style="15" customWidth="1"/>
    <col min="3" max="3" width="70.5546875" style="16" customWidth="1"/>
    <col min="4" max="4" width="40.5546875" style="16" customWidth="1"/>
    <col min="5" max="5" width="5.5546875" style="17" customWidth="1"/>
    <col min="6" max="8" width="14.5546875" style="18" customWidth="1"/>
    <col min="9" max="241" width="9.109375" style="19"/>
    <col min="242" max="248" width="15.77734375" style="19" customWidth="1"/>
    <col min="249" max="249" width="9.5546875" style="19" customWidth="1"/>
    <col min="250" max="250" width="10.77734375" style="19" customWidth="1"/>
    <col min="251" max="251" width="15.77734375" style="19" customWidth="1"/>
    <col min="252" max="252" width="12.77734375" style="19" customWidth="1"/>
    <col min="253" max="253" width="10.88671875" style="19" customWidth="1"/>
    <col min="254" max="254" width="20.77734375" style="19" customWidth="1"/>
    <col min="255" max="255" width="24.77734375" style="19" customWidth="1"/>
    <col min="256" max="257" width="60.77734375" style="19" customWidth="1"/>
    <col min="258" max="259" width="45.77734375" style="19" customWidth="1"/>
    <col min="260" max="264" width="0" style="19" hidden="1" customWidth="1"/>
    <col min="265" max="497" width="9.109375" style="19"/>
    <col min="498" max="504" width="15.77734375" style="19" customWidth="1"/>
    <col min="505" max="505" width="9.5546875" style="19" customWidth="1"/>
    <col min="506" max="506" width="10.77734375" style="19" customWidth="1"/>
    <col min="507" max="507" width="15.77734375" style="19" customWidth="1"/>
    <col min="508" max="508" width="12.77734375" style="19" customWidth="1"/>
    <col min="509" max="509" width="10.88671875" style="19" customWidth="1"/>
    <col min="510" max="510" width="20.77734375" style="19" customWidth="1"/>
    <col min="511" max="511" width="24.77734375" style="19" customWidth="1"/>
    <col min="512" max="513" width="60.77734375" style="19" customWidth="1"/>
    <col min="514" max="515" width="45.77734375" style="19" customWidth="1"/>
    <col min="516" max="520" width="0" style="19" hidden="1" customWidth="1"/>
    <col min="521" max="753" width="9.109375" style="19"/>
    <col min="754" max="760" width="15.77734375" style="19" customWidth="1"/>
    <col min="761" max="761" width="9.5546875" style="19" customWidth="1"/>
    <col min="762" max="762" width="10.77734375" style="19" customWidth="1"/>
    <col min="763" max="763" width="15.77734375" style="19" customWidth="1"/>
    <col min="764" max="764" width="12.77734375" style="19" customWidth="1"/>
    <col min="765" max="765" width="10.88671875" style="19" customWidth="1"/>
    <col min="766" max="766" width="20.77734375" style="19" customWidth="1"/>
    <col min="767" max="767" width="24.77734375" style="19" customWidth="1"/>
    <col min="768" max="769" width="60.77734375" style="19" customWidth="1"/>
    <col min="770" max="771" width="45.77734375" style="19" customWidth="1"/>
    <col min="772" max="776" width="0" style="19" hidden="1" customWidth="1"/>
    <col min="777" max="1009" width="9.109375" style="19"/>
    <col min="1010" max="1016" width="15.77734375" style="19" customWidth="1"/>
    <col min="1017" max="1017" width="9.5546875" style="19" customWidth="1"/>
    <col min="1018" max="1018" width="10.77734375" style="19" customWidth="1"/>
    <col min="1019" max="1019" width="15.77734375" style="19" customWidth="1"/>
    <col min="1020" max="1020" width="12.77734375" style="19" customWidth="1"/>
    <col min="1021" max="1021" width="10.88671875" style="19" customWidth="1"/>
    <col min="1022" max="1022" width="20.77734375" style="19" customWidth="1"/>
    <col min="1023" max="1023" width="24.77734375" style="19" customWidth="1"/>
    <col min="1024" max="1025" width="60.77734375" style="19" customWidth="1"/>
    <col min="1026" max="1027" width="45.77734375" style="19" customWidth="1"/>
    <col min="1028" max="1032" width="0" style="19" hidden="1" customWidth="1"/>
    <col min="1033" max="1265" width="9.109375" style="19"/>
    <col min="1266" max="1272" width="15.77734375" style="19" customWidth="1"/>
    <col min="1273" max="1273" width="9.5546875" style="19" customWidth="1"/>
    <col min="1274" max="1274" width="10.77734375" style="19" customWidth="1"/>
    <col min="1275" max="1275" width="15.77734375" style="19" customWidth="1"/>
    <col min="1276" max="1276" width="12.77734375" style="19" customWidth="1"/>
    <col min="1277" max="1277" width="10.88671875" style="19" customWidth="1"/>
    <col min="1278" max="1278" width="20.77734375" style="19" customWidth="1"/>
    <col min="1279" max="1279" width="24.77734375" style="19" customWidth="1"/>
    <col min="1280" max="1281" width="60.77734375" style="19" customWidth="1"/>
    <col min="1282" max="1283" width="45.77734375" style="19" customWidth="1"/>
    <col min="1284" max="1288" width="0" style="19" hidden="1" customWidth="1"/>
    <col min="1289" max="1521" width="9.109375" style="19"/>
    <col min="1522" max="1528" width="15.77734375" style="19" customWidth="1"/>
    <col min="1529" max="1529" width="9.5546875" style="19" customWidth="1"/>
    <col min="1530" max="1530" width="10.77734375" style="19" customWidth="1"/>
    <col min="1531" max="1531" width="15.77734375" style="19" customWidth="1"/>
    <col min="1532" max="1532" width="12.77734375" style="19" customWidth="1"/>
    <col min="1533" max="1533" width="10.88671875" style="19" customWidth="1"/>
    <col min="1534" max="1534" width="20.77734375" style="19" customWidth="1"/>
    <col min="1535" max="1535" width="24.77734375" style="19" customWidth="1"/>
    <col min="1536" max="1537" width="60.77734375" style="19" customWidth="1"/>
    <col min="1538" max="1539" width="45.77734375" style="19" customWidth="1"/>
    <col min="1540" max="1544" width="0" style="19" hidden="1" customWidth="1"/>
    <col min="1545" max="1777" width="9.109375" style="19"/>
    <col min="1778" max="1784" width="15.77734375" style="19" customWidth="1"/>
    <col min="1785" max="1785" width="9.5546875" style="19" customWidth="1"/>
    <col min="1786" max="1786" width="10.77734375" style="19" customWidth="1"/>
    <col min="1787" max="1787" width="15.77734375" style="19" customWidth="1"/>
    <col min="1788" max="1788" width="12.77734375" style="19" customWidth="1"/>
    <col min="1789" max="1789" width="10.88671875" style="19" customWidth="1"/>
    <col min="1790" max="1790" width="20.77734375" style="19" customWidth="1"/>
    <col min="1791" max="1791" width="24.77734375" style="19" customWidth="1"/>
    <col min="1792" max="1793" width="60.77734375" style="19" customWidth="1"/>
    <col min="1794" max="1795" width="45.77734375" style="19" customWidth="1"/>
    <col min="1796" max="1800" width="0" style="19" hidden="1" customWidth="1"/>
    <col min="1801" max="2033" width="9.109375" style="19"/>
    <col min="2034" max="2040" width="15.77734375" style="19" customWidth="1"/>
    <col min="2041" max="2041" width="9.5546875" style="19" customWidth="1"/>
    <col min="2042" max="2042" width="10.77734375" style="19" customWidth="1"/>
    <col min="2043" max="2043" width="15.77734375" style="19" customWidth="1"/>
    <col min="2044" max="2044" width="12.77734375" style="19" customWidth="1"/>
    <col min="2045" max="2045" width="10.88671875" style="19" customWidth="1"/>
    <col min="2046" max="2046" width="20.77734375" style="19" customWidth="1"/>
    <col min="2047" max="2047" width="24.77734375" style="19" customWidth="1"/>
    <col min="2048" max="2049" width="60.77734375" style="19" customWidth="1"/>
    <col min="2050" max="2051" width="45.77734375" style="19" customWidth="1"/>
    <col min="2052" max="2056" width="0" style="19" hidden="1" customWidth="1"/>
    <col min="2057" max="2289" width="9.109375" style="19"/>
    <col min="2290" max="2296" width="15.77734375" style="19" customWidth="1"/>
    <col min="2297" max="2297" width="9.5546875" style="19" customWidth="1"/>
    <col min="2298" max="2298" width="10.77734375" style="19" customWidth="1"/>
    <col min="2299" max="2299" width="15.77734375" style="19" customWidth="1"/>
    <col min="2300" max="2300" width="12.77734375" style="19" customWidth="1"/>
    <col min="2301" max="2301" width="10.88671875" style="19" customWidth="1"/>
    <col min="2302" max="2302" width="20.77734375" style="19" customWidth="1"/>
    <col min="2303" max="2303" width="24.77734375" style="19" customWidth="1"/>
    <col min="2304" max="2305" width="60.77734375" style="19" customWidth="1"/>
    <col min="2306" max="2307" width="45.77734375" style="19" customWidth="1"/>
    <col min="2308" max="2312" width="0" style="19" hidden="1" customWidth="1"/>
    <col min="2313" max="2545" width="9.109375" style="19"/>
    <col min="2546" max="2552" width="15.77734375" style="19" customWidth="1"/>
    <col min="2553" max="2553" width="9.5546875" style="19" customWidth="1"/>
    <col min="2554" max="2554" width="10.77734375" style="19" customWidth="1"/>
    <col min="2555" max="2555" width="15.77734375" style="19" customWidth="1"/>
    <col min="2556" max="2556" width="12.77734375" style="19" customWidth="1"/>
    <col min="2557" max="2557" width="10.88671875" style="19" customWidth="1"/>
    <col min="2558" max="2558" width="20.77734375" style="19" customWidth="1"/>
    <col min="2559" max="2559" width="24.77734375" style="19" customWidth="1"/>
    <col min="2560" max="2561" width="60.77734375" style="19" customWidth="1"/>
    <col min="2562" max="2563" width="45.77734375" style="19" customWidth="1"/>
    <col min="2564" max="2568" width="0" style="19" hidden="1" customWidth="1"/>
    <col min="2569" max="2801" width="9.109375" style="19"/>
    <col min="2802" max="2808" width="15.77734375" style="19" customWidth="1"/>
    <col min="2809" max="2809" width="9.5546875" style="19" customWidth="1"/>
    <col min="2810" max="2810" width="10.77734375" style="19" customWidth="1"/>
    <col min="2811" max="2811" width="15.77734375" style="19" customWidth="1"/>
    <col min="2812" max="2812" width="12.77734375" style="19" customWidth="1"/>
    <col min="2813" max="2813" width="10.88671875" style="19" customWidth="1"/>
    <col min="2814" max="2814" width="20.77734375" style="19" customWidth="1"/>
    <col min="2815" max="2815" width="24.77734375" style="19" customWidth="1"/>
    <col min="2816" max="2817" width="60.77734375" style="19" customWidth="1"/>
    <col min="2818" max="2819" width="45.77734375" style="19" customWidth="1"/>
    <col min="2820" max="2824" width="0" style="19" hidden="1" customWidth="1"/>
    <col min="2825" max="3057" width="9.109375" style="19"/>
    <col min="3058" max="3064" width="15.77734375" style="19" customWidth="1"/>
    <col min="3065" max="3065" width="9.5546875" style="19" customWidth="1"/>
    <col min="3066" max="3066" width="10.77734375" style="19" customWidth="1"/>
    <col min="3067" max="3067" width="15.77734375" style="19" customWidth="1"/>
    <col min="3068" max="3068" width="12.77734375" style="19" customWidth="1"/>
    <col min="3069" max="3069" width="10.88671875" style="19" customWidth="1"/>
    <col min="3070" max="3070" width="20.77734375" style="19" customWidth="1"/>
    <col min="3071" max="3071" width="24.77734375" style="19" customWidth="1"/>
    <col min="3072" max="3073" width="60.77734375" style="19" customWidth="1"/>
    <col min="3074" max="3075" width="45.77734375" style="19" customWidth="1"/>
    <col min="3076" max="3080" width="0" style="19" hidden="1" customWidth="1"/>
    <col min="3081" max="3313" width="9.109375" style="19"/>
    <col min="3314" max="3320" width="15.77734375" style="19" customWidth="1"/>
    <col min="3321" max="3321" width="9.5546875" style="19" customWidth="1"/>
    <col min="3322" max="3322" width="10.77734375" style="19" customWidth="1"/>
    <col min="3323" max="3323" width="15.77734375" style="19" customWidth="1"/>
    <col min="3324" max="3324" width="12.77734375" style="19" customWidth="1"/>
    <col min="3325" max="3325" width="10.88671875" style="19" customWidth="1"/>
    <col min="3326" max="3326" width="20.77734375" style="19" customWidth="1"/>
    <col min="3327" max="3327" width="24.77734375" style="19" customWidth="1"/>
    <col min="3328" max="3329" width="60.77734375" style="19" customWidth="1"/>
    <col min="3330" max="3331" width="45.77734375" style="19" customWidth="1"/>
    <col min="3332" max="3336" width="0" style="19" hidden="1" customWidth="1"/>
    <col min="3337" max="3569" width="9.109375" style="19"/>
    <col min="3570" max="3576" width="15.77734375" style="19" customWidth="1"/>
    <col min="3577" max="3577" width="9.5546875" style="19" customWidth="1"/>
    <col min="3578" max="3578" width="10.77734375" style="19" customWidth="1"/>
    <col min="3579" max="3579" width="15.77734375" style="19" customWidth="1"/>
    <col min="3580" max="3580" width="12.77734375" style="19" customWidth="1"/>
    <col min="3581" max="3581" width="10.88671875" style="19" customWidth="1"/>
    <col min="3582" max="3582" width="20.77734375" style="19" customWidth="1"/>
    <col min="3583" max="3583" width="24.77734375" style="19" customWidth="1"/>
    <col min="3584" max="3585" width="60.77734375" style="19" customWidth="1"/>
    <col min="3586" max="3587" width="45.77734375" style="19" customWidth="1"/>
    <col min="3588" max="3592" width="0" style="19" hidden="1" customWidth="1"/>
    <col min="3593" max="3825" width="9.109375" style="19"/>
    <col min="3826" max="3832" width="15.77734375" style="19" customWidth="1"/>
    <col min="3833" max="3833" width="9.5546875" style="19" customWidth="1"/>
    <col min="3834" max="3834" width="10.77734375" style="19" customWidth="1"/>
    <col min="3835" max="3835" width="15.77734375" style="19" customWidth="1"/>
    <col min="3836" max="3836" width="12.77734375" style="19" customWidth="1"/>
    <col min="3837" max="3837" width="10.88671875" style="19" customWidth="1"/>
    <col min="3838" max="3838" width="20.77734375" style="19" customWidth="1"/>
    <col min="3839" max="3839" width="24.77734375" style="19" customWidth="1"/>
    <col min="3840" max="3841" width="60.77734375" style="19" customWidth="1"/>
    <col min="3842" max="3843" width="45.77734375" style="19" customWidth="1"/>
    <col min="3844" max="3848" width="0" style="19" hidden="1" customWidth="1"/>
    <col min="3849" max="4081" width="9.109375" style="19"/>
    <col min="4082" max="4088" width="15.77734375" style="19" customWidth="1"/>
    <col min="4089" max="4089" width="9.5546875" style="19" customWidth="1"/>
    <col min="4090" max="4090" width="10.77734375" style="19" customWidth="1"/>
    <col min="4091" max="4091" width="15.77734375" style="19" customWidth="1"/>
    <col min="4092" max="4092" width="12.77734375" style="19" customWidth="1"/>
    <col min="4093" max="4093" width="10.88671875" style="19" customWidth="1"/>
    <col min="4094" max="4094" width="20.77734375" style="19" customWidth="1"/>
    <col min="4095" max="4095" width="24.77734375" style="19" customWidth="1"/>
    <col min="4096" max="4097" width="60.77734375" style="19" customWidth="1"/>
    <col min="4098" max="4099" width="45.77734375" style="19" customWidth="1"/>
    <col min="4100" max="4104" width="0" style="19" hidden="1" customWidth="1"/>
    <col min="4105" max="4337" width="9.109375" style="19"/>
    <col min="4338" max="4344" width="15.77734375" style="19" customWidth="1"/>
    <col min="4345" max="4345" width="9.5546875" style="19" customWidth="1"/>
    <col min="4346" max="4346" width="10.77734375" style="19" customWidth="1"/>
    <col min="4347" max="4347" width="15.77734375" style="19" customWidth="1"/>
    <col min="4348" max="4348" width="12.77734375" style="19" customWidth="1"/>
    <col min="4349" max="4349" width="10.88671875" style="19" customWidth="1"/>
    <col min="4350" max="4350" width="20.77734375" style="19" customWidth="1"/>
    <col min="4351" max="4351" width="24.77734375" style="19" customWidth="1"/>
    <col min="4352" max="4353" width="60.77734375" style="19" customWidth="1"/>
    <col min="4354" max="4355" width="45.77734375" style="19" customWidth="1"/>
    <col min="4356" max="4360" width="0" style="19" hidden="1" customWidth="1"/>
    <col min="4361" max="4593" width="9.109375" style="19"/>
    <col min="4594" max="4600" width="15.77734375" style="19" customWidth="1"/>
    <col min="4601" max="4601" width="9.5546875" style="19" customWidth="1"/>
    <col min="4602" max="4602" width="10.77734375" style="19" customWidth="1"/>
    <col min="4603" max="4603" width="15.77734375" style="19" customWidth="1"/>
    <col min="4604" max="4604" width="12.77734375" style="19" customWidth="1"/>
    <col min="4605" max="4605" width="10.88671875" style="19" customWidth="1"/>
    <col min="4606" max="4606" width="20.77734375" style="19" customWidth="1"/>
    <col min="4607" max="4607" width="24.77734375" style="19" customWidth="1"/>
    <col min="4608" max="4609" width="60.77734375" style="19" customWidth="1"/>
    <col min="4610" max="4611" width="45.77734375" style="19" customWidth="1"/>
    <col min="4612" max="4616" width="0" style="19" hidden="1" customWidth="1"/>
    <col min="4617" max="4849" width="9.109375" style="19"/>
    <col min="4850" max="4856" width="15.77734375" style="19" customWidth="1"/>
    <col min="4857" max="4857" width="9.5546875" style="19" customWidth="1"/>
    <col min="4858" max="4858" width="10.77734375" style="19" customWidth="1"/>
    <col min="4859" max="4859" width="15.77734375" style="19" customWidth="1"/>
    <col min="4860" max="4860" width="12.77734375" style="19" customWidth="1"/>
    <col min="4861" max="4861" width="10.88671875" style="19" customWidth="1"/>
    <col min="4862" max="4862" width="20.77734375" style="19" customWidth="1"/>
    <col min="4863" max="4863" width="24.77734375" style="19" customWidth="1"/>
    <col min="4864" max="4865" width="60.77734375" style="19" customWidth="1"/>
    <col min="4866" max="4867" width="45.77734375" style="19" customWidth="1"/>
    <col min="4868" max="4872" width="0" style="19" hidden="1" customWidth="1"/>
    <col min="4873" max="5105" width="9.109375" style="19"/>
    <col min="5106" max="5112" width="15.77734375" style="19" customWidth="1"/>
    <col min="5113" max="5113" width="9.5546875" style="19" customWidth="1"/>
    <col min="5114" max="5114" width="10.77734375" style="19" customWidth="1"/>
    <col min="5115" max="5115" width="15.77734375" style="19" customWidth="1"/>
    <col min="5116" max="5116" width="12.77734375" style="19" customWidth="1"/>
    <col min="5117" max="5117" width="10.88671875" style="19" customWidth="1"/>
    <col min="5118" max="5118" width="20.77734375" style="19" customWidth="1"/>
    <col min="5119" max="5119" width="24.77734375" style="19" customWidth="1"/>
    <col min="5120" max="5121" width="60.77734375" style="19" customWidth="1"/>
    <col min="5122" max="5123" width="45.77734375" style="19" customWidth="1"/>
    <col min="5124" max="5128" width="0" style="19" hidden="1" customWidth="1"/>
    <col min="5129" max="5361" width="9.109375" style="19"/>
    <col min="5362" max="5368" width="15.77734375" style="19" customWidth="1"/>
    <col min="5369" max="5369" width="9.5546875" style="19" customWidth="1"/>
    <col min="5370" max="5370" width="10.77734375" style="19" customWidth="1"/>
    <col min="5371" max="5371" width="15.77734375" style="19" customWidth="1"/>
    <col min="5372" max="5372" width="12.77734375" style="19" customWidth="1"/>
    <col min="5373" max="5373" width="10.88671875" style="19" customWidth="1"/>
    <col min="5374" max="5374" width="20.77734375" style="19" customWidth="1"/>
    <col min="5375" max="5375" width="24.77734375" style="19" customWidth="1"/>
    <col min="5376" max="5377" width="60.77734375" style="19" customWidth="1"/>
    <col min="5378" max="5379" width="45.77734375" style="19" customWidth="1"/>
    <col min="5380" max="5384" width="0" style="19" hidden="1" customWidth="1"/>
    <col min="5385" max="5617" width="9.109375" style="19"/>
    <col min="5618" max="5624" width="15.77734375" style="19" customWidth="1"/>
    <col min="5625" max="5625" width="9.5546875" style="19" customWidth="1"/>
    <col min="5626" max="5626" width="10.77734375" style="19" customWidth="1"/>
    <col min="5627" max="5627" width="15.77734375" style="19" customWidth="1"/>
    <col min="5628" max="5628" width="12.77734375" style="19" customWidth="1"/>
    <col min="5629" max="5629" width="10.88671875" style="19" customWidth="1"/>
    <col min="5630" max="5630" width="20.77734375" style="19" customWidth="1"/>
    <col min="5631" max="5631" width="24.77734375" style="19" customWidth="1"/>
    <col min="5632" max="5633" width="60.77734375" style="19" customWidth="1"/>
    <col min="5634" max="5635" width="45.77734375" style="19" customWidth="1"/>
    <col min="5636" max="5640" width="0" style="19" hidden="1" customWidth="1"/>
    <col min="5641" max="5873" width="9.109375" style="19"/>
    <col min="5874" max="5880" width="15.77734375" style="19" customWidth="1"/>
    <col min="5881" max="5881" width="9.5546875" style="19" customWidth="1"/>
    <col min="5882" max="5882" width="10.77734375" style="19" customWidth="1"/>
    <col min="5883" max="5883" width="15.77734375" style="19" customWidth="1"/>
    <col min="5884" max="5884" width="12.77734375" style="19" customWidth="1"/>
    <col min="5885" max="5885" width="10.88671875" style="19" customWidth="1"/>
    <col min="5886" max="5886" width="20.77734375" style="19" customWidth="1"/>
    <col min="5887" max="5887" width="24.77734375" style="19" customWidth="1"/>
    <col min="5888" max="5889" width="60.77734375" style="19" customWidth="1"/>
    <col min="5890" max="5891" width="45.77734375" style="19" customWidth="1"/>
    <col min="5892" max="5896" width="0" style="19" hidden="1" customWidth="1"/>
    <col min="5897" max="6129" width="9.109375" style="19"/>
    <col min="6130" max="6136" width="15.77734375" style="19" customWidth="1"/>
    <col min="6137" max="6137" width="9.5546875" style="19" customWidth="1"/>
    <col min="6138" max="6138" width="10.77734375" style="19" customWidth="1"/>
    <col min="6139" max="6139" width="15.77734375" style="19" customWidth="1"/>
    <col min="6140" max="6140" width="12.77734375" style="19" customWidth="1"/>
    <col min="6141" max="6141" width="10.88671875" style="19" customWidth="1"/>
    <col min="6142" max="6142" width="20.77734375" style="19" customWidth="1"/>
    <col min="6143" max="6143" width="24.77734375" style="19" customWidth="1"/>
    <col min="6144" max="6145" width="60.77734375" style="19" customWidth="1"/>
    <col min="6146" max="6147" width="45.77734375" style="19" customWidth="1"/>
    <col min="6148" max="6152" width="0" style="19" hidden="1" customWidth="1"/>
    <col min="6153" max="6385" width="9.109375" style="19"/>
    <col min="6386" max="6392" width="15.77734375" style="19" customWidth="1"/>
    <col min="6393" max="6393" width="9.5546875" style="19" customWidth="1"/>
    <col min="6394" max="6394" width="10.77734375" style="19" customWidth="1"/>
    <col min="6395" max="6395" width="15.77734375" style="19" customWidth="1"/>
    <col min="6396" max="6396" width="12.77734375" style="19" customWidth="1"/>
    <col min="6397" max="6397" width="10.88671875" style="19" customWidth="1"/>
    <col min="6398" max="6398" width="20.77734375" style="19" customWidth="1"/>
    <col min="6399" max="6399" width="24.77734375" style="19" customWidth="1"/>
    <col min="6400" max="6401" width="60.77734375" style="19" customWidth="1"/>
    <col min="6402" max="6403" width="45.77734375" style="19" customWidth="1"/>
    <col min="6404" max="6408" width="0" style="19" hidden="1" customWidth="1"/>
    <col min="6409" max="6641" width="9.109375" style="19"/>
    <col min="6642" max="6648" width="15.77734375" style="19" customWidth="1"/>
    <col min="6649" max="6649" width="9.5546875" style="19" customWidth="1"/>
    <col min="6650" max="6650" width="10.77734375" style="19" customWidth="1"/>
    <col min="6651" max="6651" width="15.77734375" style="19" customWidth="1"/>
    <col min="6652" max="6652" width="12.77734375" style="19" customWidth="1"/>
    <col min="6653" max="6653" width="10.88671875" style="19" customWidth="1"/>
    <col min="6654" max="6654" width="20.77734375" style="19" customWidth="1"/>
    <col min="6655" max="6655" width="24.77734375" style="19" customWidth="1"/>
    <col min="6656" max="6657" width="60.77734375" style="19" customWidth="1"/>
    <col min="6658" max="6659" width="45.77734375" style="19" customWidth="1"/>
    <col min="6660" max="6664" width="0" style="19" hidden="1" customWidth="1"/>
    <col min="6665" max="6897" width="9.109375" style="19"/>
    <col min="6898" max="6904" width="15.77734375" style="19" customWidth="1"/>
    <col min="6905" max="6905" width="9.5546875" style="19" customWidth="1"/>
    <col min="6906" max="6906" width="10.77734375" style="19" customWidth="1"/>
    <col min="6907" max="6907" width="15.77734375" style="19" customWidth="1"/>
    <col min="6908" max="6908" width="12.77734375" style="19" customWidth="1"/>
    <col min="6909" max="6909" width="10.88671875" style="19" customWidth="1"/>
    <col min="6910" max="6910" width="20.77734375" style="19" customWidth="1"/>
    <col min="6911" max="6911" width="24.77734375" style="19" customWidth="1"/>
    <col min="6912" max="6913" width="60.77734375" style="19" customWidth="1"/>
    <col min="6914" max="6915" width="45.77734375" style="19" customWidth="1"/>
    <col min="6916" max="6920" width="0" style="19" hidden="1" customWidth="1"/>
    <col min="6921" max="7153" width="9.109375" style="19"/>
    <col min="7154" max="7160" width="15.77734375" style="19" customWidth="1"/>
    <col min="7161" max="7161" width="9.5546875" style="19" customWidth="1"/>
    <col min="7162" max="7162" width="10.77734375" style="19" customWidth="1"/>
    <col min="7163" max="7163" width="15.77734375" style="19" customWidth="1"/>
    <col min="7164" max="7164" width="12.77734375" style="19" customWidth="1"/>
    <col min="7165" max="7165" width="10.88671875" style="19" customWidth="1"/>
    <col min="7166" max="7166" width="20.77734375" style="19" customWidth="1"/>
    <col min="7167" max="7167" width="24.77734375" style="19" customWidth="1"/>
    <col min="7168" max="7169" width="60.77734375" style="19" customWidth="1"/>
    <col min="7170" max="7171" width="45.77734375" style="19" customWidth="1"/>
    <col min="7172" max="7176" width="0" style="19" hidden="1" customWidth="1"/>
    <col min="7177" max="7409" width="9.109375" style="19"/>
    <col min="7410" max="7416" width="15.77734375" style="19" customWidth="1"/>
    <col min="7417" max="7417" width="9.5546875" style="19" customWidth="1"/>
    <col min="7418" max="7418" width="10.77734375" style="19" customWidth="1"/>
    <col min="7419" max="7419" width="15.77734375" style="19" customWidth="1"/>
    <col min="7420" max="7420" width="12.77734375" style="19" customWidth="1"/>
    <col min="7421" max="7421" width="10.88671875" style="19" customWidth="1"/>
    <col min="7422" max="7422" width="20.77734375" style="19" customWidth="1"/>
    <col min="7423" max="7423" width="24.77734375" style="19" customWidth="1"/>
    <col min="7424" max="7425" width="60.77734375" style="19" customWidth="1"/>
    <col min="7426" max="7427" width="45.77734375" style="19" customWidth="1"/>
    <col min="7428" max="7432" width="0" style="19" hidden="1" customWidth="1"/>
    <col min="7433" max="7665" width="9.109375" style="19"/>
    <col min="7666" max="7672" width="15.77734375" style="19" customWidth="1"/>
    <col min="7673" max="7673" width="9.5546875" style="19" customWidth="1"/>
    <col min="7674" max="7674" width="10.77734375" style="19" customWidth="1"/>
    <col min="7675" max="7675" width="15.77734375" style="19" customWidth="1"/>
    <col min="7676" max="7676" width="12.77734375" style="19" customWidth="1"/>
    <col min="7677" max="7677" width="10.88671875" style="19" customWidth="1"/>
    <col min="7678" max="7678" width="20.77734375" style="19" customWidth="1"/>
    <col min="7679" max="7679" width="24.77734375" style="19" customWidth="1"/>
    <col min="7680" max="7681" width="60.77734375" style="19" customWidth="1"/>
    <col min="7682" max="7683" width="45.77734375" style="19" customWidth="1"/>
    <col min="7684" max="7688" width="0" style="19" hidden="1" customWidth="1"/>
    <col min="7689" max="7921" width="9.109375" style="19"/>
    <col min="7922" max="7928" width="15.77734375" style="19" customWidth="1"/>
    <col min="7929" max="7929" width="9.5546875" style="19" customWidth="1"/>
    <col min="7930" max="7930" width="10.77734375" style="19" customWidth="1"/>
    <col min="7931" max="7931" width="15.77734375" style="19" customWidth="1"/>
    <col min="7932" max="7932" width="12.77734375" style="19" customWidth="1"/>
    <col min="7933" max="7933" width="10.88671875" style="19" customWidth="1"/>
    <col min="7934" max="7934" width="20.77734375" style="19" customWidth="1"/>
    <col min="7935" max="7935" width="24.77734375" style="19" customWidth="1"/>
    <col min="7936" max="7937" width="60.77734375" style="19" customWidth="1"/>
    <col min="7938" max="7939" width="45.77734375" style="19" customWidth="1"/>
    <col min="7940" max="7944" width="0" style="19" hidden="1" customWidth="1"/>
    <col min="7945" max="8177" width="9.109375" style="19"/>
    <col min="8178" max="8184" width="15.77734375" style="19" customWidth="1"/>
    <col min="8185" max="8185" width="9.5546875" style="19" customWidth="1"/>
    <col min="8186" max="8186" width="10.77734375" style="19" customWidth="1"/>
    <col min="8187" max="8187" width="15.77734375" style="19" customWidth="1"/>
    <col min="8188" max="8188" width="12.77734375" style="19" customWidth="1"/>
    <col min="8189" max="8189" width="10.88671875" style="19" customWidth="1"/>
    <col min="8190" max="8190" width="20.77734375" style="19" customWidth="1"/>
    <col min="8191" max="8191" width="24.77734375" style="19" customWidth="1"/>
    <col min="8192" max="8193" width="60.77734375" style="19" customWidth="1"/>
    <col min="8194" max="8195" width="45.77734375" style="19" customWidth="1"/>
    <col min="8196" max="8200" width="0" style="19" hidden="1" customWidth="1"/>
    <col min="8201" max="8433" width="9.109375" style="19"/>
    <col min="8434" max="8440" width="15.77734375" style="19" customWidth="1"/>
    <col min="8441" max="8441" width="9.5546875" style="19" customWidth="1"/>
    <col min="8442" max="8442" width="10.77734375" style="19" customWidth="1"/>
    <col min="8443" max="8443" width="15.77734375" style="19" customWidth="1"/>
    <col min="8444" max="8444" width="12.77734375" style="19" customWidth="1"/>
    <col min="8445" max="8445" width="10.88671875" style="19" customWidth="1"/>
    <col min="8446" max="8446" width="20.77734375" style="19" customWidth="1"/>
    <col min="8447" max="8447" width="24.77734375" style="19" customWidth="1"/>
    <col min="8448" max="8449" width="60.77734375" style="19" customWidth="1"/>
    <col min="8450" max="8451" width="45.77734375" style="19" customWidth="1"/>
    <col min="8452" max="8456" width="0" style="19" hidden="1" customWidth="1"/>
    <col min="8457" max="8689" width="9.109375" style="19"/>
    <col min="8690" max="8696" width="15.77734375" style="19" customWidth="1"/>
    <col min="8697" max="8697" width="9.5546875" style="19" customWidth="1"/>
    <col min="8698" max="8698" width="10.77734375" style="19" customWidth="1"/>
    <col min="8699" max="8699" width="15.77734375" style="19" customWidth="1"/>
    <col min="8700" max="8700" width="12.77734375" style="19" customWidth="1"/>
    <col min="8701" max="8701" width="10.88671875" style="19" customWidth="1"/>
    <col min="8702" max="8702" width="20.77734375" style="19" customWidth="1"/>
    <col min="8703" max="8703" width="24.77734375" style="19" customWidth="1"/>
    <col min="8704" max="8705" width="60.77734375" style="19" customWidth="1"/>
    <col min="8706" max="8707" width="45.77734375" style="19" customWidth="1"/>
    <col min="8708" max="8712" width="0" style="19" hidden="1" customWidth="1"/>
    <col min="8713" max="8945" width="9.109375" style="19"/>
    <col min="8946" max="8952" width="15.77734375" style="19" customWidth="1"/>
    <col min="8953" max="8953" width="9.5546875" style="19" customWidth="1"/>
    <col min="8954" max="8954" width="10.77734375" style="19" customWidth="1"/>
    <col min="8955" max="8955" width="15.77734375" style="19" customWidth="1"/>
    <col min="8956" max="8956" width="12.77734375" style="19" customWidth="1"/>
    <col min="8957" max="8957" width="10.88671875" style="19" customWidth="1"/>
    <col min="8958" max="8958" width="20.77734375" style="19" customWidth="1"/>
    <col min="8959" max="8959" width="24.77734375" style="19" customWidth="1"/>
    <col min="8960" max="8961" width="60.77734375" style="19" customWidth="1"/>
    <col min="8962" max="8963" width="45.77734375" style="19" customWidth="1"/>
    <col min="8964" max="8968" width="0" style="19" hidden="1" customWidth="1"/>
    <col min="8969" max="9201" width="9.109375" style="19"/>
    <col min="9202" max="9208" width="15.77734375" style="19" customWidth="1"/>
    <col min="9209" max="9209" width="9.5546875" style="19" customWidth="1"/>
    <col min="9210" max="9210" width="10.77734375" style="19" customWidth="1"/>
    <col min="9211" max="9211" width="15.77734375" style="19" customWidth="1"/>
    <col min="9212" max="9212" width="12.77734375" style="19" customWidth="1"/>
    <col min="9213" max="9213" width="10.88671875" style="19" customWidth="1"/>
    <col min="9214" max="9214" width="20.77734375" style="19" customWidth="1"/>
    <col min="9215" max="9215" width="24.77734375" style="19" customWidth="1"/>
    <col min="9216" max="9217" width="60.77734375" style="19" customWidth="1"/>
    <col min="9218" max="9219" width="45.77734375" style="19" customWidth="1"/>
    <col min="9220" max="9224" width="0" style="19" hidden="1" customWidth="1"/>
    <col min="9225" max="9457" width="9.109375" style="19"/>
    <col min="9458" max="9464" width="15.77734375" style="19" customWidth="1"/>
    <col min="9465" max="9465" width="9.5546875" style="19" customWidth="1"/>
    <col min="9466" max="9466" width="10.77734375" style="19" customWidth="1"/>
    <col min="9467" max="9467" width="15.77734375" style="19" customWidth="1"/>
    <col min="9468" max="9468" width="12.77734375" style="19" customWidth="1"/>
    <col min="9469" max="9469" width="10.88671875" style="19" customWidth="1"/>
    <col min="9470" max="9470" width="20.77734375" style="19" customWidth="1"/>
    <col min="9471" max="9471" width="24.77734375" style="19" customWidth="1"/>
    <col min="9472" max="9473" width="60.77734375" style="19" customWidth="1"/>
    <col min="9474" max="9475" width="45.77734375" style="19" customWidth="1"/>
    <col min="9476" max="9480" width="0" style="19" hidden="1" customWidth="1"/>
    <col min="9481" max="9713" width="9.109375" style="19"/>
    <col min="9714" max="9720" width="15.77734375" style="19" customWidth="1"/>
    <col min="9721" max="9721" width="9.5546875" style="19" customWidth="1"/>
    <col min="9722" max="9722" width="10.77734375" style="19" customWidth="1"/>
    <col min="9723" max="9723" width="15.77734375" style="19" customWidth="1"/>
    <col min="9724" max="9724" width="12.77734375" style="19" customWidth="1"/>
    <col min="9725" max="9725" width="10.88671875" style="19" customWidth="1"/>
    <col min="9726" max="9726" width="20.77734375" style="19" customWidth="1"/>
    <col min="9727" max="9727" width="24.77734375" style="19" customWidth="1"/>
    <col min="9728" max="9729" width="60.77734375" style="19" customWidth="1"/>
    <col min="9730" max="9731" width="45.77734375" style="19" customWidth="1"/>
    <col min="9732" max="9736" width="0" style="19" hidden="1" customWidth="1"/>
    <col min="9737" max="9969" width="9.109375" style="19"/>
    <col min="9970" max="9976" width="15.77734375" style="19" customWidth="1"/>
    <col min="9977" max="9977" width="9.5546875" style="19" customWidth="1"/>
    <col min="9978" max="9978" width="10.77734375" style="19" customWidth="1"/>
    <col min="9979" max="9979" width="15.77734375" style="19" customWidth="1"/>
    <col min="9980" max="9980" width="12.77734375" style="19" customWidth="1"/>
    <col min="9981" max="9981" width="10.88671875" style="19" customWidth="1"/>
    <col min="9982" max="9982" width="20.77734375" style="19" customWidth="1"/>
    <col min="9983" max="9983" width="24.77734375" style="19" customWidth="1"/>
    <col min="9984" max="9985" width="60.77734375" style="19" customWidth="1"/>
    <col min="9986" max="9987" width="45.77734375" style="19" customWidth="1"/>
    <col min="9988" max="9992" width="0" style="19" hidden="1" customWidth="1"/>
    <col min="9993" max="10225" width="9.109375" style="19"/>
    <col min="10226" max="10232" width="15.77734375" style="19" customWidth="1"/>
    <col min="10233" max="10233" width="9.5546875" style="19" customWidth="1"/>
    <col min="10234" max="10234" width="10.77734375" style="19" customWidth="1"/>
    <col min="10235" max="10235" width="15.77734375" style="19" customWidth="1"/>
    <col min="10236" max="10236" width="12.77734375" style="19" customWidth="1"/>
    <col min="10237" max="10237" width="10.88671875" style="19" customWidth="1"/>
    <col min="10238" max="10238" width="20.77734375" style="19" customWidth="1"/>
    <col min="10239" max="10239" width="24.77734375" style="19" customWidth="1"/>
    <col min="10240" max="10241" width="60.77734375" style="19" customWidth="1"/>
    <col min="10242" max="10243" width="45.77734375" style="19" customWidth="1"/>
    <col min="10244" max="10248" width="0" style="19" hidden="1" customWidth="1"/>
    <col min="10249" max="10481" width="9.109375" style="19"/>
    <col min="10482" max="10488" width="15.77734375" style="19" customWidth="1"/>
    <col min="10489" max="10489" width="9.5546875" style="19" customWidth="1"/>
    <col min="10490" max="10490" width="10.77734375" style="19" customWidth="1"/>
    <col min="10491" max="10491" width="15.77734375" style="19" customWidth="1"/>
    <col min="10492" max="10492" width="12.77734375" style="19" customWidth="1"/>
    <col min="10493" max="10493" width="10.88671875" style="19" customWidth="1"/>
    <col min="10494" max="10494" width="20.77734375" style="19" customWidth="1"/>
    <col min="10495" max="10495" width="24.77734375" style="19" customWidth="1"/>
    <col min="10496" max="10497" width="60.77734375" style="19" customWidth="1"/>
    <col min="10498" max="10499" width="45.77734375" style="19" customWidth="1"/>
    <col min="10500" max="10504" width="0" style="19" hidden="1" customWidth="1"/>
    <col min="10505" max="10737" width="9.109375" style="19"/>
    <col min="10738" max="10744" width="15.77734375" style="19" customWidth="1"/>
    <col min="10745" max="10745" width="9.5546875" style="19" customWidth="1"/>
    <col min="10746" max="10746" width="10.77734375" style="19" customWidth="1"/>
    <col min="10747" max="10747" width="15.77734375" style="19" customWidth="1"/>
    <col min="10748" max="10748" width="12.77734375" style="19" customWidth="1"/>
    <col min="10749" max="10749" width="10.88671875" style="19" customWidth="1"/>
    <col min="10750" max="10750" width="20.77734375" style="19" customWidth="1"/>
    <col min="10751" max="10751" width="24.77734375" style="19" customWidth="1"/>
    <col min="10752" max="10753" width="60.77734375" style="19" customWidth="1"/>
    <col min="10754" max="10755" width="45.77734375" style="19" customWidth="1"/>
    <col min="10756" max="10760" width="0" style="19" hidden="1" customWidth="1"/>
    <col min="10761" max="10993" width="9.109375" style="19"/>
    <col min="10994" max="11000" width="15.77734375" style="19" customWidth="1"/>
    <col min="11001" max="11001" width="9.5546875" style="19" customWidth="1"/>
    <col min="11002" max="11002" width="10.77734375" style="19" customWidth="1"/>
    <col min="11003" max="11003" width="15.77734375" style="19" customWidth="1"/>
    <col min="11004" max="11004" width="12.77734375" style="19" customWidth="1"/>
    <col min="11005" max="11005" width="10.88671875" style="19" customWidth="1"/>
    <col min="11006" max="11006" width="20.77734375" style="19" customWidth="1"/>
    <col min="11007" max="11007" width="24.77734375" style="19" customWidth="1"/>
    <col min="11008" max="11009" width="60.77734375" style="19" customWidth="1"/>
    <col min="11010" max="11011" width="45.77734375" style="19" customWidth="1"/>
    <col min="11012" max="11016" width="0" style="19" hidden="1" customWidth="1"/>
    <col min="11017" max="11249" width="9.109375" style="19"/>
    <col min="11250" max="11256" width="15.77734375" style="19" customWidth="1"/>
    <col min="11257" max="11257" width="9.5546875" style="19" customWidth="1"/>
    <col min="11258" max="11258" width="10.77734375" style="19" customWidth="1"/>
    <col min="11259" max="11259" width="15.77734375" style="19" customWidth="1"/>
    <col min="11260" max="11260" width="12.77734375" style="19" customWidth="1"/>
    <col min="11261" max="11261" width="10.88671875" style="19" customWidth="1"/>
    <col min="11262" max="11262" width="20.77734375" style="19" customWidth="1"/>
    <col min="11263" max="11263" width="24.77734375" style="19" customWidth="1"/>
    <col min="11264" max="11265" width="60.77734375" style="19" customWidth="1"/>
    <col min="11266" max="11267" width="45.77734375" style="19" customWidth="1"/>
    <col min="11268" max="11272" width="0" style="19" hidden="1" customWidth="1"/>
    <col min="11273" max="11505" width="9.109375" style="19"/>
    <col min="11506" max="11512" width="15.77734375" style="19" customWidth="1"/>
    <col min="11513" max="11513" width="9.5546875" style="19" customWidth="1"/>
    <col min="11514" max="11514" width="10.77734375" style="19" customWidth="1"/>
    <col min="11515" max="11515" width="15.77734375" style="19" customWidth="1"/>
    <col min="11516" max="11516" width="12.77734375" style="19" customWidth="1"/>
    <col min="11517" max="11517" width="10.88671875" style="19" customWidth="1"/>
    <col min="11518" max="11518" width="20.77734375" style="19" customWidth="1"/>
    <col min="11519" max="11519" width="24.77734375" style="19" customWidth="1"/>
    <col min="11520" max="11521" width="60.77734375" style="19" customWidth="1"/>
    <col min="11522" max="11523" width="45.77734375" style="19" customWidth="1"/>
    <col min="11524" max="11528" width="0" style="19" hidden="1" customWidth="1"/>
    <col min="11529" max="11761" width="9.109375" style="19"/>
    <col min="11762" max="11768" width="15.77734375" style="19" customWidth="1"/>
    <col min="11769" max="11769" width="9.5546875" style="19" customWidth="1"/>
    <col min="11770" max="11770" width="10.77734375" style="19" customWidth="1"/>
    <col min="11771" max="11771" width="15.77734375" style="19" customWidth="1"/>
    <col min="11772" max="11772" width="12.77734375" style="19" customWidth="1"/>
    <col min="11773" max="11773" width="10.88671875" style="19" customWidth="1"/>
    <col min="11774" max="11774" width="20.77734375" style="19" customWidth="1"/>
    <col min="11775" max="11775" width="24.77734375" style="19" customWidth="1"/>
    <col min="11776" max="11777" width="60.77734375" style="19" customWidth="1"/>
    <col min="11778" max="11779" width="45.77734375" style="19" customWidth="1"/>
    <col min="11780" max="11784" width="0" style="19" hidden="1" customWidth="1"/>
    <col min="11785" max="12017" width="9.109375" style="19"/>
    <col min="12018" max="12024" width="15.77734375" style="19" customWidth="1"/>
    <col min="12025" max="12025" width="9.5546875" style="19" customWidth="1"/>
    <col min="12026" max="12026" width="10.77734375" style="19" customWidth="1"/>
    <col min="12027" max="12027" width="15.77734375" style="19" customWidth="1"/>
    <col min="12028" max="12028" width="12.77734375" style="19" customWidth="1"/>
    <col min="12029" max="12029" width="10.88671875" style="19" customWidth="1"/>
    <col min="12030" max="12030" width="20.77734375" style="19" customWidth="1"/>
    <col min="12031" max="12031" width="24.77734375" style="19" customWidth="1"/>
    <col min="12032" max="12033" width="60.77734375" style="19" customWidth="1"/>
    <col min="12034" max="12035" width="45.77734375" style="19" customWidth="1"/>
    <col min="12036" max="12040" width="0" style="19" hidden="1" customWidth="1"/>
    <col min="12041" max="12273" width="9.109375" style="19"/>
    <col min="12274" max="12280" width="15.77734375" style="19" customWidth="1"/>
    <col min="12281" max="12281" width="9.5546875" style="19" customWidth="1"/>
    <col min="12282" max="12282" width="10.77734375" style="19" customWidth="1"/>
    <col min="12283" max="12283" width="15.77734375" style="19" customWidth="1"/>
    <col min="12284" max="12284" width="12.77734375" style="19" customWidth="1"/>
    <col min="12285" max="12285" width="10.88671875" style="19" customWidth="1"/>
    <col min="12286" max="12286" width="20.77734375" style="19" customWidth="1"/>
    <col min="12287" max="12287" width="24.77734375" style="19" customWidth="1"/>
    <col min="12288" max="12289" width="60.77734375" style="19" customWidth="1"/>
    <col min="12290" max="12291" width="45.77734375" style="19" customWidth="1"/>
    <col min="12292" max="12296" width="0" style="19" hidden="1" customWidth="1"/>
    <col min="12297" max="12529" width="9.109375" style="19"/>
    <col min="12530" max="12536" width="15.77734375" style="19" customWidth="1"/>
    <col min="12537" max="12537" width="9.5546875" style="19" customWidth="1"/>
    <col min="12538" max="12538" width="10.77734375" style="19" customWidth="1"/>
    <col min="12539" max="12539" width="15.77734375" style="19" customWidth="1"/>
    <col min="12540" max="12540" width="12.77734375" style="19" customWidth="1"/>
    <col min="12541" max="12541" width="10.88671875" style="19" customWidth="1"/>
    <col min="12542" max="12542" width="20.77734375" style="19" customWidth="1"/>
    <col min="12543" max="12543" width="24.77734375" style="19" customWidth="1"/>
    <col min="12544" max="12545" width="60.77734375" style="19" customWidth="1"/>
    <col min="12546" max="12547" width="45.77734375" style="19" customWidth="1"/>
    <col min="12548" max="12552" width="0" style="19" hidden="1" customWidth="1"/>
    <col min="12553" max="12785" width="9.109375" style="19"/>
    <col min="12786" max="12792" width="15.77734375" style="19" customWidth="1"/>
    <col min="12793" max="12793" width="9.5546875" style="19" customWidth="1"/>
    <col min="12794" max="12794" width="10.77734375" style="19" customWidth="1"/>
    <col min="12795" max="12795" width="15.77734375" style="19" customWidth="1"/>
    <col min="12796" max="12796" width="12.77734375" style="19" customWidth="1"/>
    <col min="12797" max="12797" width="10.88671875" style="19" customWidth="1"/>
    <col min="12798" max="12798" width="20.77734375" style="19" customWidth="1"/>
    <col min="12799" max="12799" width="24.77734375" style="19" customWidth="1"/>
    <col min="12800" max="12801" width="60.77734375" style="19" customWidth="1"/>
    <col min="12802" max="12803" width="45.77734375" style="19" customWidth="1"/>
    <col min="12804" max="12808" width="0" style="19" hidden="1" customWidth="1"/>
    <col min="12809" max="13041" width="9.109375" style="19"/>
    <col min="13042" max="13048" width="15.77734375" style="19" customWidth="1"/>
    <col min="13049" max="13049" width="9.5546875" style="19" customWidth="1"/>
    <col min="13050" max="13050" width="10.77734375" style="19" customWidth="1"/>
    <col min="13051" max="13051" width="15.77734375" style="19" customWidth="1"/>
    <col min="13052" max="13052" width="12.77734375" style="19" customWidth="1"/>
    <col min="13053" max="13053" width="10.88671875" style="19" customWidth="1"/>
    <col min="13054" max="13054" width="20.77734375" style="19" customWidth="1"/>
    <col min="13055" max="13055" width="24.77734375" style="19" customWidth="1"/>
    <col min="13056" max="13057" width="60.77734375" style="19" customWidth="1"/>
    <col min="13058" max="13059" width="45.77734375" style="19" customWidth="1"/>
    <col min="13060" max="13064" width="0" style="19" hidden="1" customWidth="1"/>
    <col min="13065" max="13297" width="9.109375" style="19"/>
    <col min="13298" max="13304" width="15.77734375" style="19" customWidth="1"/>
    <col min="13305" max="13305" width="9.5546875" style="19" customWidth="1"/>
    <col min="13306" max="13306" width="10.77734375" style="19" customWidth="1"/>
    <col min="13307" max="13307" width="15.77734375" style="19" customWidth="1"/>
    <col min="13308" max="13308" width="12.77734375" style="19" customWidth="1"/>
    <col min="13309" max="13309" width="10.88671875" style="19" customWidth="1"/>
    <col min="13310" max="13310" width="20.77734375" style="19" customWidth="1"/>
    <col min="13311" max="13311" width="24.77734375" style="19" customWidth="1"/>
    <col min="13312" max="13313" width="60.77734375" style="19" customWidth="1"/>
    <col min="13314" max="13315" width="45.77734375" style="19" customWidth="1"/>
    <col min="13316" max="13320" width="0" style="19" hidden="1" customWidth="1"/>
    <col min="13321" max="13553" width="9.109375" style="19"/>
    <col min="13554" max="13560" width="15.77734375" style="19" customWidth="1"/>
    <col min="13561" max="13561" width="9.5546875" style="19" customWidth="1"/>
    <col min="13562" max="13562" width="10.77734375" style="19" customWidth="1"/>
    <col min="13563" max="13563" width="15.77734375" style="19" customWidth="1"/>
    <col min="13564" max="13564" width="12.77734375" style="19" customWidth="1"/>
    <col min="13565" max="13565" width="10.88671875" style="19" customWidth="1"/>
    <col min="13566" max="13566" width="20.77734375" style="19" customWidth="1"/>
    <col min="13567" max="13567" width="24.77734375" style="19" customWidth="1"/>
    <col min="13568" max="13569" width="60.77734375" style="19" customWidth="1"/>
    <col min="13570" max="13571" width="45.77734375" style="19" customWidth="1"/>
    <col min="13572" max="13576" width="0" style="19" hidden="1" customWidth="1"/>
    <col min="13577" max="13809" width="9.109375" style="19"/>
    <col min="13810" max="13816" width="15.77734375" style="19" customWidth="1"/>
    <col min="13817" max="13817" width="9.5546875" style="19" customWidth="1"/>
    <col min="13818" max="13818" width="10.77734375" style="19" customWidth="1"/>
    <col min="13819" max="13819" width="15.77734375" style="19" customWidth="1"/>
    <col min="13820" max="13820" width="12.77734375" style="19" customWidth="1"/>
    <col min="13821" max="13821" width="10.88671875" style="19" customWidth="1"/>
    <col min="13822" max="13822" width="20.77734375" style="19" customWidth="1"/>
    <col min="13823" max="13823" width="24.77734375" style="19" customWidth="1"/>
    <col min="13824" max="13825" width="60.77734375" style="19" customWidth="1"/>
    <col min="13826" max="13827" width="45.77734375" style="19" customWidth="1"/>
    <col min="13828" max="13832" width="0" style="19" hidden="1" customWidth="1"/>
    <col min="13833" max="14065" width="9.109375" style="19"/>
    <col min="14066" max="14072" width="15.77734375" style="19" customWidth="1"/>
    <col min="14073" max="14073" width="9.5546875" style="19" customWidth="1"/>
    <col min="14074" max="14074" width="10.77734375" style="19" customWidth="1"/>
    <col min="14075" max="14075" width="15.77734375" style="19" customWidth="1"/>
    <col min="14076" max="14076" width="12.77734375" style="19" customWidth="1"/>
    <col min="14077" max="14077" width="10.88671875" style="19" customWidth="1"/>
    <col min="14078" max="14078" width="20.77734375" style="19" customWidth="1"/>
    <col min="14079" max="14079" width="24.77734375" style="19" customWidth="1"/>
    <col min="14080" max="14081" width="60.77734375" style="19" customWidth="1"/>
    <col min="14082" max="14083" width="45.77734375" style="19" customWidth="1"/>
    <col min="14084" max="14088" width="0" style="19" hidden="1" customWidth="1"/>
    <col min="14089" max="14321" width="9.109375" style="19"/>
    <col min="14322" max="14328" width="15.77734375" style="19" customWidth="1"/>
    <col min="14329" max="14329" width="9.5546875" style="19" customWidth="1"/>
    <col min="14330" max="14330" width="10.77734375" style="19" customWidth="1"/>
    <col min="14331" max="14331" width="15.77734375" style="19" customWidth="1"/>
    <col min="14332" max="14332" width="12.77734375" style="19" customWidth="1"/>
    <col min="14333" max="14333" width="10.88671875" style="19" customWidth="1"/>
    <col min="14334" max="14334" width="20.77734375" style="19" customWidth="1"/>
    <col min="14335" max="14335" width="24.77734375" style="19" customWidth="1"/>
    <col min="14336" max="14337" width="60.77734375" style="19" customWidth="1"/>
    <col min="14338" max="14339" width="45.77734375" style="19" customWidth="1"/>
    <col min="14340" max="14344" width="0" style="19" hidden="1" customWidth="1"/>
    <col min="14345" max="14577" width="9.109375" style="19"/>
    <col min="14578" max="14584" width="15.77734375" style="19" customWidth="1"/>
    <col min="14585" max="14585" width="9.5546875" style="19" customWidth="1"/>
    <col min="14586" max="14586" width="10.77734375" style="19" customWidth="1"/>
    <col min="14587" max="14587" width="15.77734375" style="19" customWidth="1"/>
    <col min="14588" max="14588" width="12.77734375" style="19" customWidth="1"/>
    <col min="14589" max="14589" width="10.88671875" style="19" customWidth="1"/>
    <col min="14590" max="14590" width="20.77734375" style="19" customWidth="1"/>
    <col min="14591" max="14591" width="24.77734375" style="19" customWidth="1"/>
    <col min="14592" max="14593" width="60.77734375" style="19" customWidth="1"/>
    <col min="14594" max="14595" width="45.77734375" style="19" customWidth="1"/>
    <col min="14596" max="14600" width="0" style="19" hidden="1" customWidth="1"/>
    <col min="14601" max="14833" width="9.109375" style="19"/>
    <col min="14834" max="14840" width="15.77734375" style="19" customWidth="1"/>
    <col min="14841" max="14841" width="9.5546875" style="19" customWidth="1"/>
    <col min="14842" max="14842" width="10.77734375" style="19" customWidth="1"/>
    <col min="14843" max="14843" width="15.77734375" style="19" customWidth="1"/>
    <col min="14844" max="14844" width="12.77734375" style="19" customWidth="1"/>
    <col min="14845" max="14845" width="10.88671875" style="19" customWidth="1"/>
    <col min="14846" max="14846" width="20.77734375" style="19" customWidth="1"/>
    <col min="14847" max="14847" width="24.77734375" style="19" customWidth="1"/>
    <col min="14848" max="14849" width="60.77734375" style="19" customWidth="1"/>
    <col min="14850" max="14851" width="45.77734375" style="19" customWidth="1"/>
    <col min="14852" max="14856" width="0" style="19" hidden="1" customWidth="1"/>
    <col min="14857" max="15089" width="9.109375" style="19"/>
    <col min="15090" max="15096" width="15.77734375" style="19" customWidth="1"/>
    <col min="15097" max="15097" width="9.5546875" style="19" customWidth="1"/>
    <col min="15098" max="15098" width="10.77734375" style="19" customWidth="1"/>
    <col min="15099" max="15099" width="15.77734375" style="19" customWidth="1"/>
    <col min="15100" max="15100" width="12.77734375" style="19" customWidth="1"/>
    <col min="15101" max="15101" width="10.88671875" style="19" customWidth="1"/>
    <col min="15102" max="15102" width="20.77734375" style="19" customWidth="1"/>
    <col min="15103" max="15103" width="24.77734375" style="19" customWidth="1"/>
    <col min="15104" max="15105" width="60.77734375" style="19" customWidth="1"/>
    <col min="15106" max="15107" width="45.77734375" style="19" customWidth="1"/>
    <col min="15108" max="15112" width="0" style="19" hidden="1" customWidth="1"/>
    <col min="15113" max="15345" width="9.109375" style="19"/>
    <col min="15346" max="15352" width="15.77734375" style="19" customWidth="1"/>
    <col min="15353" max="15353" width="9.5546875" style="19" customWidth="1"/>
    <col min="15354" max="15354" width="10.77734375" style="19" customWidth="1"/>
    <col min="15355" max="15355" width="15.77734375" style="19" customWidth="1"/>
    <col min="15356" max="15356" width="12.77734375" style="19" customWidth="1"/>
    <col min="15357" max="15357" width="10.88671875" style="19" customWidth="1"/>
    <col min="15358" max="15358" width="20.77734375" style="19" customWidth="1"/>
    <col min="15359" max="15359" width="24.77734375" style="19" customWidth="1"/>
    <col min="15360" max="15361" width="60.77734375" style="19" customWidth="1"/>
    <col min="15362" max="15363" width="45.77734375" style="19" customWidth="1"/>
    <col min="15364" max="15368" width="0" style="19" hidden="1" customWidth="1"/>
    <col min="15369" max="15601" width="9.109375" style="19"/>
    <col min="15602" max="15608" width="15.77734375" style="19" customWidth="1"/>
    <col min="15609" max="15609" width="9.5546875" style="19" customWidth="1"/>
    <col min="15610" max="15610" width="10.77734375" style="19" customWidth="1"/>
    <col min="15611" max="15611" width="15.77734375" style="19" customWidth="1"/>
    <col min="15612" max="15612" width="12.77734375" style="19" customWidth="1"/>
    <col min="15613" max="15613" width="10.88671875" style="19" customWidth="1"/>
    <col min="15614" max="15614" width="20.77734375" style="19" customWidth="1"/>
    <col min="15615" max="15615" width="24.77734375" style="19" customWidth="1"/>
    <col min="15616" max="15617" width="60.77734375" style="19" customWidth="1"/>
    <col min="15618" max="15619" width="45.77734375" style="19" customWidth="1"/>
    <col min="15620" max="15624" width="0" style="19" hidden="1" customWidth="1"/>
    <col min="15625" max="15857" width="9.109375" style="19"/>
    <col min="15858" max="15864" width="15.77734375" style="19" customWidth="1"/>
    <col min="15865" max="15865" width="9.5546875" style="19" customWidth="1"/>
    <col min="15866" max="15866" width="10.77734375" style="19" customWidth="1"/>
    <col min="15867" max="15867" width="15.77734375" style="19" customWidth="1"/>
    <col min="15868" max="15868" width="12.77734375" style="19" customWidth="1"/>
    <col min="15869" max="15869" width="10.88671875" style="19" customWidth="1"/>
    <col min="15870" max="15870" width="20.77734375" style="19" customWidth="1"/>
    <col min="15871" max="15871" width="24.77734375" style="19" customWidth="1"/>
    <col min="15872" max="15873" width="60.77734375" style="19" customWidth="1"/>
    <col min="15874" max="15875" width="45.77734375" style="19" customWidth="1"/>
    <col min="15876" max="15880" width="0" style="19" hidden="1" customWidth="1"/>
    <col min="15881" max="16113" width="9.109375" style="19"/>
    <col min="16114" max="16120" width="15.77734375" style="19" customWidth="1"/>
    <col min="16121" max="16121" width="9.5546875" style="19" customWidth="1"/>
    <col min="16122" max="16122" width="10.77734375" style="19" customWidth="1"/>
    <col min="16123" max="16123" width="15.77734375" style="19" customWidth="1"/>
    <col min="16124" max="16124" width="12.77734375" style="19" customWidth="1"/>
    <col min="16125" max="16125" width="10.88671875" style="19" customWidth="1"/>
    <col min="16126" max="16126" width="20.77734375" style="19" customWidth="1"/>
    <col min="16127" max="16127" width="24.77734375" style="19" customWidth="1"/>
    <col min="16128" max="16129" width="60.77734375" style="19" customWidth="1"/>
    <col min="16130" max="16131" width="45.77734375" style="19" customWidth="1"/>
    <col min="16132" max="16136" width="0" style="19" hidden="1" customWidth="1"/>
    <col min="16137" max="16384" width="9.109375" style="19"/>
  </cols>
  <sheetData>
    <row r="1" spans="1:8" s="13" customFormat="1" ht="15.6" x14ac:dyDescent="0.3">
      <c r="A1" s="5" t="s">
        <v>2950</v>
      </c>
      <c r="B1" s="9"/>
      <c r="C1" s="10"/>
      <c r="D1" s="10"/>
      <c r="E1" s="11"/>
      <c r="F1" s="12"/>
      <c r="G1" s="12"/>
      <c r="H1" s="12"/>
    </row>
    <row r="2" spans="1:8" ht="16.05" customHeight="1" x14ac:dyDescent="0.3">
      <c r="A2" s="14" t="s">
        <v>1315</v>
      </c>
    </row>
    <row r="3" spans="1:8" ht="16.05" customHeight="1" x14ac:dyDescent="0.3">
      <c r="A3" s="14" t="s">
        <v>1316</v>
      </c>
    </row>
    <row r="4" spans="1:8" ht="15" customHeight="1" x14ac:dyDescent="0.3">
      <c r="A4" s="20" t="s">
        <v>1139</v>
      </c>
      <c r="B4" s="21" t="s">
        <v>0</v>
      </c>
      <c r="C4" s="22" t="s">
        <v>4</v>
      </c>
      <c r="D4" s="22" t="s">
        <v>1141</v>
      </c>
      <c r="E4" s="23" t="s">
        <v>1</v>
      </c>
      <c r="F4" s="24" t="s">
        <v>2</v>
      </c>
      <c r="G4" s="24" t="s">
        <v>3</v>
      </c>
      <c r="H4" s="24" t="s">
        <v>1140</v>
      </c>
    </row>
    <row r="5" spans="1:8" ht="27.6" x14ac:dyDescent="0.3">
      <c r="A5" s="25" t="s">
        <v>5</v>
      </c>
      <c r="B5" s="26" t="s">
        <v>1317</v>
      </c>
      <c r="C5" s="27" t="s">
        <v>1318</v>
      </c>
      <c r="D5" s="27"/>
      <c r="E5" s="28" t="s">
        <v>7</v>
      </c>
      <c r="F5" s="29">
        <v>0</v>
      </c>
      <c r="G5" s="29"/>
      <c r="H5" s="29" t="str">
        <f>IF(G5="","",ROUND(G5*F5,2))</f>
        <v/>
      </c>
    </row>
    <row r="6" spans="1:8" ht="110.4" x14ac:dyDescent="0.3">
      <c r="A6" s="30" t="s">
        <v>11</v>
      </c>
      <c r="B6" s="31" t="s">
        <v>1319</v>
      </c>
      <c r="C6" s="32" t="s">
        <v>1320</v>
      </c>
      <c r="D6" s="32"/>
      <c r="E6" s="33" t="s">
        <v>7</v>
      </c>
      <c r="F6" s="34">
        <v>0</v>
      </c>
      <c r="G6" s="34"/>
      <c r="H6" s="34" t="str">
        <f>IF(G6="","",ROUND(G6*F6,2))</f>
        <v/>
      </c>
    </row>
    <row r="7" spans="1:8" ht="15" customHeight="1" thickBot="1" x14ac:dyDescent="0.35">
      <c r="A7" s="35" t="str">
        <f>A3 &amp;" - skupna cena (brez DDV):"</f>
        <v>1.1 Predpogoji - skupna cena (brez DDV):</v>
      </c>
      <c r="B7" s="36"/>
      <c r="C7" s="37"/>
      <c r="D7" s="37"/>
      <c r="E7" s="38"/>
      <c r="F7" s="39"/>
      <c r="G7" s="39"/>
      <c r="H7" s="39" t="str">
        <f>IF(SUM(H5:H6)=0,"",SUM(H5:H6))</f>
        <v/>
      </c>
    </row>
    <row r="8" spans="1:8" ht="14.4" thickTop="1" x14ac:dyDescent="0.3"/>
    <row r="9" spans="1:8" ht="16.05" customHeight="1" x14ac:dyDescent="0.3">
      <c r="A9" s="14" t="s">
        <v>1321</v>
      </c>
    </row>
    <row r="10" spans="1:8" ht="16.05" customHeight="1" x14ac:dyDescent="0.3">
      <c r="A10" s="14" t="s">
        <v>1322</v>
      </c>
    </row>
    <row r="11" spans="1:8" ht="15" customHeight="1" x14ac:dyDescent="0.3">
      <c r="A11" s="20" t="s">
        <v>1139</v>
      </c>
      <c r="B11" s="21" t="s">
        <v>0</v>
      </c>
      <c r="C11" s="22" t="s">
        <v>4</v>
      </c>
      <c r="D11" s="22" t="s">
        <v>1141</v>
      </c>
      <c r="E11" s="23" t="s">
        <v>1</v>
      </c>
      <c r="F11" s="24" t="s">
        <v>2</v>
      </c>
      <c r="G11" s="24" t="s">
        <v>3</v>
      </c>
      <c r="H11" s="24" t="s">
        <v>1140</v>
      </c>
    </row>
    <row r="12" spans="1:8" ht="27.6" x14ac:dyDescent="0.3">
      <c r="A12" s="25" t="s">
        <v>5</v>
      </c>
      <c r="B12" s="26" t="s">
        <v>1323</v>
      </c>
      <c r="C12" s="27" t="s">
        <v>1324</v>
      </c>
      <c r="D12" s="27"/>
      <c r="E12" s="28" t="s">
        <v>7</v>
      </c>
      <c r="F12" s="29">
        <v>0</v>
      </c>
      <c r="G12" s="29"/>
      <c r="H12" s="29" t="str">
        <f>IF(G12="","",ROUND(G12*F12,2))</f>
        <v/>
      </c>
    </row>
    <row r="13" spans="1:8" ht="110.4" x14ac:dyDescent="0.3">
      <c r="A13" s="41" t="s">
        <v>11</v>
      </c>
      <c r="B13" s="42" t="s">
        <v>1325</v>
      </c>
      <c r="C13" s="43" t="s">
        <v>1326</v>
      </c>
      <c r="D13" s="43"/>
      <c r="E13" s="44" t="s">
        <v>7</v>
      </c>
      <c r="F13" s="45">
        <v>0</v>
      </c>
      <c r="G13" s="45"/>
      <c r="H13" s="45" t="str">
        <f>IF(G13="","",ROUND(G13*F13,2))</f>
        <v/>
      </c>
    </row>
    <row r="14" spans="1:8" ht="55.2" x14ac:dyDescent="0.3">
      <c r="A14" s="41" t="s">
        <v>14</v>
      </c>
      <c r="B14" s="42" t="s">
        <v>175</v>
      </c>
      <c r="C14" s="43" t="s">
        <v>1327</v>
      </c>
      <c r="D14" s="43"/>
      <c r="E14" s="44" t="s">
        <v>7</v>
      </c>
      <c r="F14" s="45">
        <v>0</v>
      </c>
      <c r="G14" s="45"/>
      <c r="H14" s="45" t="str">
        <f>IF(G14="","",ROUND(G14*F14,2))</f>
        <v/>
      </c>
    </row>
    <row r="15" spans="1:8" ht="41.4" x14ac:dyDescent="0.3">
      <c r="A15" s="30" t="s">
        <v>28</v>
      </c>
      <c r="B15" s="31" t="s">
        <v>211</v>
      </c>
      <c r="C15" s="32" t="s">
        <v>1328</v>
      </c>
      <c r="D15" s="32"/>
      <c r="E15" s="33" t="s">
        <v>7</v>
      </c>
      <c r="F15" s="34">
        <v>0</v>
      </c>
      <c r="G15" s="34"/>
      <c r="H15" s="34" t="str">
        <f>IF(G15="","",ROUND(G15*F15,2))</f>
        <v/>
      </c>
    </row>
    <row r="16" spans="1:8" ht="15" customHeight="1" thickBot="1" x14ac:dyDescent="0.35">
      <c r="A16" s="35" t="str">
        <f>A10 &amp;" - skupna cena (brez DDV):"</f>
        <v>1.2.1 Splošne opombe in navodila za izvajanje del - skupna cena (brez DDV):</v>
      </c>
      <c r="B16" s="36"/>
      <c r="C16" s="37"/>
      <c r="D16" s="37"/>
      <c r="E16" s="38"/>
      <c r="F16" s="39"/>
      <c r="G16" s="39"/>
      <c r="H16" s="39" t="str">
        <f>IF(SUM(H12:H15)=0,"",SUM(H12:H15))</f>
        <v/>
      </c>
    </row>
    <row r="17" spans="1:8" ht="14.4" thickTop="1" x14ac:dyDescent="0.3"/>
    <row r="18" spans="1:8" ht="16.05" customHeight="1" x14ac:dyDescent="0.3">
      <c r="A18" s="14" t="s">
        <v>1329</v>
      </c>
    </row>
    <row r="19" spans="1:8" ht="16.05" customHeight="1" x14ac:dyDescent="0.3">
      <c r="A19" s="14" t="s">
        <v>1330</v>
      </c>
    </row>
    <row r="20" spans="1:8" ht="15" customHeight="1" x14ac:dyDescent="0.3">
      <c r="A20" s="20" t="s">
        <v>1139</v>
      </c>
      <c r="B20" s="21" t="s">
        <v>0</v>
      </c>
      <c r="C20" s="22" t="s">
        <v>4</v>
      </c>
      <c r="D20" s="22" t="s">
        <v>1141</v>
      </c>
      <c r="E20" s="23" t="s">
        <v>1</v>
      </c>
      <c r="F20" s="24" t="s">
        <v>2</v>
      </c>
      <c r="G20" s="86" t="s">
        <v>3</v>
      </c>
      <c r="H20" s="24" t="s">
        <v>1140</v>
      </c>
    </row>
    <row r="21" spans="1:8" ht="110.4" x14ac:dyDescent="0.3">
      <c r="A21" s="111" t="s">
        <v>5</v>
      </c>
      <c r="B21" s="112" t="s">
        <v>362</v>
      </c>
      <c r="C21" s="113" t="s">
        <v>2964</v>
      </c>
      <c r="D21" s="27" t="s">
        <v>2969</v>
      </c>
      <c r="E21" s="28" t="s">
        <v>30</v>
      </c>
      <c r="F21" s="29">
        <v>1</v>
      </c>
      <c r="G21" s="85"/>
      <c r="H21" s="29" t="str">
        <f t="shared" ref="H21:H34" si="0">IF(G21="","",ROUND(G21*F21,2))</f>
        <v/>
      </c>
    </row>
    <row r="22" spans="1:8" ht="69" x14ac:dyDescent="0.3">
      <c r="A22" s="114" t="s">
        <v>11</v>
      </c>
      <c r="B22" s="115" t="s">
        <v>1331</v>
      </c>
      <c r="C22" s="89" t="s">
        <v>2970</v>
      </c>
      <c r="D22" s="43" t="s">
        <v>2976</v>
      </c>
      <c r="E22" s="44" t="s">
        <v>30</v>
      </c>
      <c r="F22" s="45">
        <v>1</v>
      </c>
      <c r="G22" s="8"/>
      <c r="H22" s="45" t="str">
        <f t="shared" si="0"/>
        <v/>
      </c>
    </row>
    <row r="23" spans="1:8" ht="27.6" x14ac:dyDescent="0.3">
      <c r="A23" s="114" t="s">
        <v>14</v>
      </c>
      <c r="B23" s="115" t="s">
        <v>364</v>
      </c>
      <c r="C23" s="89" t="s">
        <v>365</v>
      </c>
      <c r="D23" s="43" t="s">
        <v>2977</v>
      </c>
      <c r="E23" s="44" t="s">
        <v>9</v>
      </c>
      <c r="F23" s="45">
        <v>1</v>
      </c>
      <c r="G23" s="8"/>
      <c r="H23" s="45" t="str">
        <f t="shared" si="0"/>
        <v/>
      </c>
    </row>
    <row r="24" spans="1:8" ht="124.2" x14ac:dyDescent="0.3">
      <c r="A24" s="114" t="s">
        <v>28</v>
      </c>
      <c r="B24" s="115" t="s">
        <v>366</v>
      </c>
      <c r="C24" s="89" t="s">
        <v>367</v>
      </c>
      <c r="D24" s="43" t="s">
        <v>2983</v>
      </c>
      <c r="E24" s="44" t="s">
        <v>30</v>
      </c>
      <c r="F24" s="45">
        <v>1</v>
      </c>
      <c r="G24" s="8"/>
      <c r="H24" s="45" t="str">
        <f t="shared" si="0"/>
        <v/>
      </c>
    </row>
    <row r="25" spans="1:8" ht="41.4" x14ac:dyDescent="0.3">
      <c r="A25" s="114" t="s">
        <v>29</v>
      </c>
      <c r="B25" s="115" t="s">
        <v>368</v>
      </c>
      <c r="C25" s="89" t="s">
        <v>369</v>
      </c>
      <c r="D25" s="43" t="s">
        <v>2978</v>
      </c>
      <c r="E25" s="44" t="s">
        <v>30</v>
      </c>
      <c r="F25" s="45">
        <v>1</v>
      </c>
      <c r="G25" s="8"/>
      <c r="H25" s="45" t="str">
        <f t="shared" si="0"/>
        <v/>
      </c>
    </row>
    <row r="26" spans="1:8" ht="41.4" x14ac:dyDescent="0.3">
      <c r="A26" s="114" t="s">
        <v>32</v>
      </c>
      <c r="B26" s="115" t="s">
        <v>1332</v>
      </c>
      <c r="C26" s="89" t="s">
        <v>1333</v>
      </c>
      <c r="D26" s="43" t="s">
        <v>2979</v>
      </c>
      <c r="E26" s="44" t="s">
        <v>30</v>
      </c>
      <c r="F26" s="45">
        <v>1</v>
      </c>
      <c r="G26" s="8"/>
      <c r="H26" s="45" t="str">
        <f t="shared" si="0"/>
        <v/>
      </c>
    </row>
    <row r="27" spans="1:8" ht="27.6" x14ac:dyDescent="0.3">
      <c r="A27" s="114" t="s">
        <v>35</v>
      </c>
      <c r="B27" s="115" t="s">
        <v>370</v>
      </c>
      <c r="C27" s="89" t="s">
        <v>371</v>
      </c>
      <c r="D27" s="43" t="s">
        <v>372</v>
      </c>
      <c r="E27" s="44" t="s">
        <v>30</v>
      </c>
      <c r="F27" s="45">
        <v>1</v>
      </c>
      <c r="G27" s="8"/>
      <c r="H27" s="45" t="str">
        <f t="shared" si="0"/>
        <v/>
      </c>
    </row>
    <row r="28" spans="1:8" ht="27.6" x14ac:dyDescent="0.3">
      <c r="A28" s="114" t="s">
        <v>38</v>
      </c>
      <c r="B28" s="115" t="s">
        <v>373</v>
      </c>
      <c r="C28" s="89" t="s">
        <v>374</v>
      </c>
      <c r="D28" s="43" t="s">
        <v>375</v>
      </c>
      <c r="E28" s="44" t="s">
        <v>9</v>
      </c>
      <c r="F28" s="45">
        <v>1</v>
      </c>
      <c r="G28" s="8"/>
      <c r="H28" s="45" t="str">
        <f t="shared" si="0"/>
        <v/>
      </c>
    </row>
    <row r="29" spans="1:8" ht="138" x14ac:dyDescent="0.3">
      <c r="A29" s="114" t="s">
        <v>41</v>
      </c>
      <c r="B29" s="115" t="s">
        <v>376</v>
      </c>
      <c r="C29" s="89" t="s">
        <v>377</v>
      </c>
      <c r="D29" s="43"/>
      <c r="E29" s="44" t="s">
        <v>30</v>
      </c>
      <c r="F29" s="45">
        <v>1</v>
      </c>
      <c r="G29" s="8"/>
      <c r="H29" s="45" t="str">
        <f t="shared" si="0"/>
        <v/>
      </c>
    </row>
    <row r="30" spans="1:8" x14ac:dyDescent="0.3">
      <c r="A30" s="114" t="s">
        <v>44</v>
      </c>
      <c r="B30" s="115" t="s">
        <v>378</v>
      </c>
      <c r="C30" s="89" t="s">
        <v>379</v>
      </c>
      <c r="D30" s="43"/>
      <c r="E30" s="44" t="s">
        <v>9</v>
      </c>
      <c r="F30" s="45">
        <v>1</v>
      </c>
      <c r="G30" s="8"/>
      <c r="H30" s="45" t="str">
        <f t="shared" si="0"/>
        <v/>
      </c>
    </row>
    <row r="31" spans="1:8" x14ac:dyDescent="0.3">
      <c r="A31" s="114" t="s">
        <v>47</v>
      </c>
      <c r="B31" s="115" t="s">
        <v>360</v>
      </c>
      <c r="C31" s="89" t="s">
        <v>361</v>
      </c>
      <c r="D31" s="43" t="s">
        <v>1334</v>
      </c>
      <c r="E31" s="44" t="s">
        <v>9</v>
      </c>
      <c r="F31" s="45">
        <v>2</v>
      </c>
      <c r="G31" s="8"/>
      <c r="H31" s="45" t="str">
        <f t="shared" si="0"/>
        <v/>
      </c>
    </row>
    <row r="32" spans="1:8" ht="27.6" x14ac:dyDescent="0.3">
      <c r="A32" s="114" t="s">
        <v>51</v>
      </c>
      <c r="B32" s="115" t="s">
        <v>355</v>
      </c>
      <c r="C32" s="89" t="s">
        <v>356</v>
      </c>
      <c r="D32" s="43" t="s">
        <v>357</v>
      </c>
      <c r="E32" s="44" t="s">
        <v>9</v>
      </c>
      <c r="F32" s="45">
        <v>8</v>
      </c>
      <c r="G32" s="8"/>
      <c r="H32" s="45" t="str">
        <f t="shared" si="0"/>
        <v/>
      </c>
    </row>
    <row r="33" spans="1:8" ht="27.6" x14ac:dyDescent="0.3">
      <c r="A33" s="114" t="s">
        <v>55</v>
      </c>
      <c r="B33" s="115" t="s">
        <v>358</v>
      </c>
      <c r="C33" s="89" t="s">
        <v>359</v>
      </c>
      <c r="D33" s="43" t="s">
        <v>1335</v>
      </c>
      <c r="E33" s="44" t="s">
        <v>9</v>
      </c>
      <c r="F33" s="45">
        <v>46</v>
      </c>
      <c r="G33" s="8"/>
      <c r="H33" s="45" t="str">
        <f t="shared" si="0"/>
        <v/>
      </c>
    </row>
    <row r="34" spans="1:8" ht="82.8" x14ac:dyDescent="0.3">
      <c r="A34" s="114" t="s">
        <v>58</v>
      </c>
      <c r="B34" s="115" t="s">
        <v>1336</v>
      </c>
      <c r="C34" s="89" t="s">
        <v>1337</v>
      </c>
      <c r="D34" s="43" t="s">
        <v>2986</v>
      </c>
      <c r="E34" s="44" t="s">
        <v>30</v>
      </c>
      <c r="F34" s="45">
        <v>1</v>
      </c>
      <c r="G34" s="8"/>
      <c r="H34" s="45" t="str">
        <f t="shared" si="0"/>
        <v/>
      </c>
    </row>
    <row r="35" spans="1:8" ht="69" x14ac:dyDescent="0.3">
      <c r="A35" s="114" t="s">
        <v>62</v>
      </c>
      <c r="B35" s="115" t="s">
        <v>3003</v>
      </c>
      <c r="C35" s="89" t="s">
        <v>3001</v>
      </c>
      <c r="D35" s="43" t="s">
        <v>3002</v>
      </c>
      <c r="E35" s="44" t="s">
        <v>9</v>
      </c>
      <c r="F35" s="45">
        <v>2</v>
      </c>
      <c r="G35" s="8"/>
      <c r="H35" s="45" t="str">
        <f t="shared" ref="H35" si="1">IF(G35="","",ROUND(G35*F35,2))</f>
        <v/>
      </c>
    </row>
    <row r="36" spans="1:8" ht="15" customHeight="1" thickBot="1" x14ac:dyDescent="0.35">
      <c r="A36" s="119" t="str">
        <f>A19 &amp;" - skupna cena (brez DDV):"</f>
        <v>1.2.2.1 Preiskusi, nadzor in tehnična/projektna dokumentacija - skupna cena (brez DDV):</v>
      </c>
      <c r="B36" s="120"/>
      <c r="C36" s="121"/>
      <c r="D36" s="37"/>
      <c r="E36" s="38"/>
      <c r="F36" s="39"/>
      <c r="G36" s="39"/>
      <c r="H36" s="39" t="str">
        <f>IF(SUM(H21:H34)=0,"",SUM(H21:H34))</f>
        <v/>
      </c>
    </row>
    <row r="37" spans="1:8" ht="14.4" thickTop="1" x14ac:dyDescent="0.3">
      <c r="A37" s="122"/>
      <c r="B37" s="123"/>
      <c r="C37" s="124"/>
    </row>
    <row r="38" spans="1:8" ht="16.05" customHeight="1" x14ac:dyDescent="0.3">
      <c r="A38" s="125" t="s">
        <v>1338</v>
      </c>
      <c r="B38" s="123"/>
      <c r="C38" s="124"/>
    </row>
    <row r="39" spans="1:8" ht="16.05" customHeight="1" x14ac:dyDescent="0.3">
      <c r="A39" s="125" t="s">
        <v>2951</v>
      </c>
      <c r="B39" s="123"/>
      <c r="C39" s="124"/>
    </row>
    <row r="40" spans="1:8" ht="15" customHeight="1" x14ac:dyDescent="0.3">
      <c r="A40" s="126" t="s">
        <v>1139</v>
      </c>
      <c r="B40" s="127" t="s">
        <v>0</v>
      </c>
      <c r="C40" s="128" t="s">
        <v>4</v>
      </c>
      <c r="D40" s="22" t="s">
        <v>1141</v>
      </c>
      <c r="E40" s="88" t="s">
        <v>1</v>
      </c>
      <c r="F40" s="86" t="s">
        <v>2</v>
      </c>
      <c r="G40" s="86" t="s">
        <v>3</v>
      </c>
      <c r="H40" s="86" t="s">
        <v>1140</v>
      </c>
    </row>
    <row r="41" spans="1:8" ht="27.6" x14ac:dyDescent="0.3">
      <c r="A41" s="111" t="s">
        <v>5</v>
      </c>
      <c r="B41" s="112" t="s">
        <v>368</v>
      </c>
      <c r="C41" s="113" t="s">
        <v>369</v>
      </c>
      <c r="D41" s="27" t="s">
        <v>2980</v>
      </c>
      <c r="E41" s="104" t="s">
        <v>7</v>
      </c>
      <c r="F41" s="105">
        <v>0</v>
      </c>
      <c r="G41" s="105"/>
      <c r="H41" s="105" t="str">
        <f>IF(G41="","",ROUND(G41*F41,2))</f>
        <v/>
      </c>
    </row>
    <row r="42" spans="1:8" ht="27.6" x14ac:dyDescent="0.3">
      <c r="A42" s="116" t="s">
        <v>11</v>
      </c>
      <c r="B42" s="117" t="s">
        <v>1332</v>
      </c>
      <c r="C42" s="118" t="s">
        <v>1333</v>
      </c>
      <c r="D42" s="32" t="s">
        <v>2981</v>
      </c>
      <c r="E42" s="108" t="s">
        <v>7</v>
      </c>
      <c r="F42" s="109">
        <v>0</v>
      </c>
      <c r="G42" s="109"/>
      <c r="H42" s="109" t="str">
        <f>IF(G42="","",ROUND(G42*F42,2))</f>
        <v/>
      </c>
    </row>
    <row r="43" spans="1:8" ht="15" customHeight="1" thickBot="1" x14ac:dyDescent="0.35">
      <c r="A43" s="119" t="str">
        <f>A39 &amp;" - skupna cena (brez DDV):"</f>
        <v>1.2.3.1 Preiskusi, nadzor in tehnična/projektna dokumentacija - skupna cena (brez DDV):</v>
      </c>
      <c r="B43" s="120"/>
      <c r="C43" s="121"/>
      <c r="D43" s="37"/>
      <c r="E43" s="38"/>
      <c r="F43" s="39"/>
      <c r="G43" s="39"/>
      <c r="H43" s="39" t="str">
        <f>IF(SUM(H41:H42)=0,"",SUM(H41:H42))</f>
        <v/>
      </c>
    </row>
    <row r="44" spans="1:8" ht="14.4" thickTop="1" x14ac:dyDescent="0.3">
      <c r="A44" s="122"/>
      <c r="B44" s="123"/>
      <c r="C44" s="124"/>
    </row>
    <row r="45" spans="1:8" ht="16.05" customHeight="1" x14ac:dyDescent="0.3">
      <c r="A45" s="125" t="s">
        <v>1339</v>
      </c>
      <c r="B45" s="123"/>
      <c r="C45" s="124"/>
    </row>
    <row r="46" spans="1:8" ht="16.05" customHeight="1" x14ac:dyDescent="0.3">
      <c r="A46" s="125" t="s">
        <v>1340</v>
      </c>
      <c r="B46" s="123"/>
      <c r="C46" s="124"/>
    </row>
    <row r="47" spans="1:8" ht="16.05" customHeight="1" x14ac:dyDescent="0.3">
      <c r="A47" s="125" t="s">
        <v>1341</v>
      </c>
      <c r="B47" s="123"/>
      <c r="C47" s="124"/>
    </row>
    <row r="48" spans="1:8" ht="15" customHeight="1" x14ac:dyDescent="0.3">
      <c r="A48" s="126" t="s">
        <v>1139</v>
      </c>
      <c r="B48" s="127" t="s">
        <v>0</v>
      </c>
      <c r="C48" s="128" t="s">
        <v>4</v>
      </c>
      <c r="D48" s="22" t="s">
        <v>1141</v>
      </c>
      <c r="E48" s="23" t="s">
        <v>1</v>
      </c>
      <c r="F48" s="24" t="s">
        <v>2</v>
      </c>
      <c r="G48" s="86" t="s">
        <v>3</v>
      </c>
      <c r="H48" s="24" t="s">
        <v>1140</v>
      </c>
    </row>
    <row r="49" spans="1:8" ht="124.2" x14ac:dyDescent="0.3">
      <c r="A49" s="129" t="s">
        <v>5</v>
      </c>
      <c r="B49" s="130" t="s">
        <v>388</v>
      </c>
      <c r="C49" s="131" t="s">
        <v>2952</v>
      </c>
      <c r="D49" s="48" t="s">
        <v>2967</v>
      </c>
      <c r="E49" s="49" t="s">
        <v>30</v>
      </c>
      <c r="F49" s="50">
        <v>1</v>
      </c>
      <c r="G49" s="87"/>
      <c r="H49" s="50" t="str">
        <f>IF(G49="","",ROUND(G49*F49,2))</f>
        <v/>
      </c>
    </row>
    <row r="50" spans="1:8" ht="15" customHeight="1" thickBot="1" x14ac:dyDescent="0.35">
      <c r="A50" s="119" t="str">
        <f>A47 &amp;" - skupna cena (brez DDV):"</f>
        <v>1.3.1.1 Zapora ceste v času gradnje - skupna cena (brez DDV):</v>
      </c>
      <c r="B50" s="120"/>
      <c r="C50" s="121"/>
      <c r="D50" s="37"/>
      <c r="E50" s="38"/>
      <c r="F50" s="39"/>
      <c r="G50" s="39"/>
      <c r="H50" s="39" t="str">
        <f>IF(SUM(H49:H49)=0,"",SUM(H49:H49))</f>
        <v/>
      </c>
    </row>
    <row r="51" spans="1:8" ht="14.4" thickTop="1" x14ac:dyDescent="0.3">
      <c r="A51" s="122"/>
      <c r="B51" s="123"/>
      <c r="C51" s="124"/>
    </row>
    <row r="52" spans="1:8" ht="16.05" customHeight="1" x14ac:dyDescent="0.3">
      <c r="A52" s="125" t="s">
        <v>1342</v>
      </c>
      <c r="B52" s="123"/>
      <c r="C52" s="124"/>
    </row>
    <row r="53" spans="1:8" ht="15" customHeight="1" x14ac:dyDescent="0.3">
      <c r="A53" s="126" t="s">
        <v>1139</v>
      </c>
      <c r="B53" s="127" t="s">
        <v>0</v>
      </c>
      <c r="C53" s="128" t="s">
        <v>4</v>
      </c>
      <c r="D53" s="22" t="s">
        <v>1141</v>
      </c>
      <c r="E53" s="88" t="s">
        <v>1</v>
      </c>
      <c r="F53" s="86" t="s">
        <v>2</v>
      </c>
      <c r="G53" s="86" t="s">
        <v>3</v>
      </c>
      <c r="H53" s="86" t="s">
        <v>1140</v>
      </c>
    </row>
    <row r="54" spans="1:8" ht="27.6" x14ac:dyDescent="0.3">
      <c r="A54" s="111" t="s">
        <v>5</v>
      </c>
      <c r="B54" s="112" t="s">
        <v>362</v>
      </c>
      <c r="C54" s="113" t="s">
        <v>2965</v>
      </c>
      <c r="D54" s="103" t="s">
        <v>2966</v>
      </c>
      <c r="E54" s="104" t="s">
        <v>7</v>
      </c>
      <c r="F54" s="105">
        <v>0</v>
      </c>
      <c r="G54" s="105"/>
      <c r="H54" s="105" t="str">
        <f>IF(G54="","",ROUND(G54*F54,2))</f>
        <v/>
      </c>
    </row>
    <row r="55" spans="1:8" ht="27.6" x14ac:dyDescent="0.3">
      <c r="A55" s="114" t="s">
        <v>11</v>
      </c>
      <c r="B55" s="115" t="s">
        <v>1331</v>
      </c>
      <c r="C55" s="89" t="s">
        <v>2970</v>
      </c>
      <c r="D55" s="93" t="s">
        <v>2973</v>
      </c>
      <c r="E55" s="100" t="s">
        <v>7</v>
      </c>
      <c r="F55" s="101">
        <v>0</v>
      </c>
      <c r="G55" s="101"/>
      <c r="H55" s="101" t="str">
        <f>IF(G55="","",ROUND(G55*F55,2))</f>
        <v/>
      </c>
    </row>
    <row r="56" spans="1:8" ht="41.4" x14ac:dyDescent="0.3">
      <c r="A56" s="114" t="s">
        <v>14</v>
      </c>
      <c r="B56" s="115" t="s">
        <v>368</v>
      </c>
      <c r="C56" s="89" t="s">
        <v>369</v>
      </c>
      <c r="D56" s="43" t="s">
        <v>2982</v>
      </c>
      <c r="E56" s="100" t="s">
        <v>7</v>
      </c>
      <c r="F56" s="101">
        <v>0</v>
      </c>
      <c r="G56" s="101"/>
      <c r="H56" s="101" t="str">
        <f>IF(G56="","",ROUND(G56*F56,2))</f>
        <v/>
      </c>
    </row>
    <row r="57" spans="1:8" ht="27.6" x14ac:dyDescent="0.3">
      <c r="A57" s="114" t="s">
        <v>28</v>
      </c>
      <c r="B57" s="115" t="s">
        <v>1332</v>
      </c>
      <c r="C57" s="89" t="s">
        <v>1333</v>
      </c>
      <c r="D57" s="43" t="s">
        <v>2981</v>
      </c>
      <c r="E57" s="100" t="s">
        <v>7</v>
      </c>
      <c r="F57" s="101">
        <v>0</v>
      </c>
      <c r="G57" s="101"/>
      <c r="H57" s="101" t="str">
        <f>IF(G57="","",ROUND(G57*F57,2))</f>
        <v/>
      </c>
    </row>
    <row r="58" spans="1:8" x14ac:dyDescent="0.3">
      <c r="A58" s="116" t="s">
        <v>29</v>
      </c>
      <c r="B58" s="117" t="s">
        <v>1343</v>
      </c>
      <c r="C58" s="118" t="s">
        <v>1344</v>
      </c>
      <c r="D58" s="32"/>
      <c r="E58" s="33" t="s">
        <v>9</v>
      </c>
      <c r="F58" s="34">
        <v>1</v>
      </c>
      <c r="G58" s="6"/>
      <c r="H58" s="34" t="str">
        <f>IF(G58="","",ROUND(G58*F58,2))</f>
        <v/>
      </c>
    </row>
    <row r="59" spans="1:8" ht="15" customHeight="1" thickBot="1" x14ac:dyDescent="0.35">
      <c r="A59" s="119" t="str">
        <f>A52 &amp;" - skupna cena (brez DDV):"</f>
        <v>1.3.1.2 Preiskusi, nadzor in tehnična/projektna dokumentacija - skupna cena (brez DDV):</v>
      </c>
      <c r="B59" s="120"/>
      <c r="C59" s="121"/>
      <c r="D59" s="37"/>
      <c r="E59" s="38"/>
      <c r="F59" s="39"/>
      <c r="G59" s="39"/>
      <c r="H59" s="39" t="str">
        <f>IF(SUM(H54:H58)=0,"",SUM(H54:H58))</f>
        <v/>
      </c>
    </row>
    <row r="60" spans="1:8" ht="14.4" thickTop="1" x14ac:dyDescent="0.3">
      <c r="A60" s="122"/>
      <c r="B60" s="123"/>
      <c r="C60" s="124"/>
    </row>
    <row r="61" spans="1:8" ht="16.05" customHeight="1" x14ac:dyDescent="0.3">
      <c r="A61" s="125" t="s">
        <v>1345</v>
      </c>
      <c r="B61" s="123"/>
      <c r="C61" s="124"/>
    </row>
    <row r="62" spans="1:8" ht="16.05" customHeight="1" x14ac:dyDescent="0.3">
      <c r="A62" s="125" t="s">
        <v>1346</v>
      </c>
      <c r="B62" s="123"/>
      <c r="C62" s="124"/>
    </row>
    <row r="63" spans="1:8" ht="16.05" customHeight="1" x14ac:dyDescent="0.3">
      <c r="A63" s="125" t="s">
        <v>1347</v>
      </c>
      <c r="B63" s="123"/>
      <c r="C63" s="124"/>
    </row>
    <row r="64" spans="1:8" ht="16.05" customHeight="1" x14ac:dyDescent="0.3">
      <c r="A64" s="125" t="s">
        <v>2960</v>
      </c>
      <c r="B64" s="123"/>
      <c r="C64" s="124"/>
    </row>
    <row r="65" spans="1:8" ht="15" customHeight="1" x14ac:dyDescent="0.3">
      <c r="A65" s="126" t="s">
        <v>1139</v>
      </c>
      <c r="B65" s="127" t="s">
        <v>0</v>
      </c>
      <c r="C65" s="128" t="s">
        <v>4</v>
      </c>
      <c r="D65" s="22" t="s">
        <v>1141</v>
      </c>
      <c r="E65" s="23" t="s">
        <v>1</v>
      </c>
      <c r="F65" s="24" t="s">
        <v>2</v>
      </c>
      <c r="G65" s="24" t="s">
        <v>3</v>
      </c>
      <c r="H65" s="24" t="s">
        <v>1140</v>
      </c>
    </row>
    <row r="66" spans="1:8" ht="27.6" x14ac:dyDescent="0.3">
      <c r="A66" s="129" t="s">
        <v>5</v>
      </c>
      <c r="B66" s="130" t="s">
        <v>501</v>
      </c>
      <c r="C66" s="131" t="s">
        <v>1337</v>
      </c>
      <c r="D66" s="48" t="s">
        <v>2987</v>
      </c>
      <c r="E66" s="49" t="s">
        <v>7</v>
      </c>
      <c r="F66" s="50">
        <v>0</v>
      </c>
      <c r="G66" s="50"/>
      <c r="H66" s="50" t="str">
        <f>IF(G66="","",ROUND(G66*F66,2))</f>
        <v/>
      </c>
    </row>
    <row r="67" spans="1:8" ht="15" customHeight="1" thickBot="1" x14ac:dyDescent="0.35">
      <c r="A67" s="119" t="str">
        <f>A64 &amp;" - skupna cena (brez DDV):"</f>
        <v>1.4.1.1.1 Stroški čuvajske službe - skupna cena (brez DDV):</v>
      </c>
      <c r="B67" s="120"/>
      <c r="C67" s="121"/>
      <c r="D67" s="37"/>
      <c r="E67" s="38"/>
      <c r="F67" s="39"/>
      <c r="G67" s="39"/>
      <c r="H67" s="39" t="str">
        <f>IF(SUM(H66:H66)=0,"",SUM(H66:H66))</f>
        <v/>
      </c>
    </row>
    <row r="68" spans="1:8" ht="14.4" thickTop="1" x14ac:dyDescent="0.3">
      <c r="A68" s="122"/>
      <c r="B68" s="123"/>
      <c r="C68" s="124"/>
    </row>
    <row r="69" spans="1:8" ht="16.05" customHeight="1" x14ac:dyDescent="0.3">
      <c r="A69" s="125" t="s">
        <v>1348</v>
      </c>
      <c r="B69" s="123"/>
      <c r="C69" s="124"/>
    </row>
    <row r="70" spans="1:8" ht="15" customHeight="1" x14ac:dyDescent="0.3">
      <c r="A70" s="126" t="s">
        <v>1139</v>
      </c>
      <c r="B70" s="127" t="s">
        <v>0</v>
      </c>
      <c r="C70" s="128" t="s">
        <v>4</v>
      </c>
      <c r="D70" s="22" t="s">
        <v>1141</v>
      </c>
      <c r="E70" s="88" t="s">
        <v>1</v>
      </c>
      <c r="F70" s="86" t="s">
        <v>2</v>
      </c>
      <c r="G70" s="86" t="s">
        <v>3</v>
      </c>
      <c r="H70" s="24" t="s">
        <v>1140</v>
      </c>
    </row>
    <row r="71" spans="1:8" ht="41.4" x14ac:dyDescent="0.3">
      <c r="A71" s="111" t="s">
        <v>5</v>
      </c>
      <c r="B71" s="112" t="s">
        <v>492</v>
      </c>
      <c r="C71" s="113" t="s">
        <v>2953</v>
      </c>
      <c r="D71" s="27" t="s">
        <v>2988</v>
      </c>
      <c r="E71" s="28" t="s">
        <v>7</v>
      </c>
      <c r="F71" s="29">
        <v>0</v>
      </c>
      <c r="G71" s="29"/>
      <c r="H71" s="29" t="str">
        <f>IF(G71="","",ROUND(G71*F71,2))</f>
        <v/>
      </c>
    </row>
    <row r="72" spans="1:8" ht="41.4" x14ac:dyDescent="0.3">
      <c r="A72" s="116" t="s">
        <v>11</v>
      </c>
      <c r="B72" s="117" t="s">
        <v>493</v>
      </c>
      <c r="C72" s="118" t="s">
        <v>2936</v>
      </c>
      <c r="D72" s="32" t="s">
        <v>2989</v>
      </c>
      <c r="E72" s="33" t="s">
        <v>7</v>
      </c>
      <c r="F72" s="34">
        <v>0</v>
      </c>
      <c r="G72" s="34"/>
      <c r="H72" s="34" t="str">
        <f>IF(G72="","",ROUND(G72*F72,2))</f>
        <v/>
      </c>
    </row>
    <row r="73" spans="1:8" ht="15" customHeight="1" thickBot="1" x14ac:dyDescent="0.35">
      <c r="A73" s="119" t="str">
        <f>A69 &amp;" - skupna cena (brez DDV):"</f>
        <v>1.4.1.1.2 Drugi stroški pripravljalnih in zaključnih del - skupna cena (brez DDV):</v>
      </c>
      <c r="B73" s="120"/>
      <c r="C73" s="121"/>
      <c r="D73" s="37"/>
      <c r="E73" s="38"/>
      <c r="F73" s="39"/>
      <c r="G73" s="39"/>
      <c r="H73" s="39" t="str">
        <f>IF(SUM(H71:H72)=0,"",SUM(H71:H72))</f>
        <v/>
      </c>
    </row>
    <row r="74" spans="1:8" ht="14.4" thickTop="1" x14ac:dyDescent="0.3">
      <c r="A74" s="122"/>
      <c r="B74" s="123"/>
      <c r="C74" s="124"/>
    </row>
    <row r="75" spans="1:8" ht="16.05" customHeight="1" x14ac:dyDescent="0.3">
      <c r="A75" s="125" t="s">
        <v>1349</v>
      </c>
      <c r="B75" s="123"/>
      <c r="C75" s="124"/>
    </row>
    <row r="76" spans="1:8" ht="15" customHeight="1" x14ac:dyDescent="0.3">
      <c r="A76" s="126" t="s">
        <v>1139</v>
      </c>
      <c r="B76" s="127" t="s">
        <v>0</v>
      </c>
      <c r="C76" s="128" t="s">
        <v>4</v>
      </c>
      <c r="D76" s="22" t="s">
        <v>1141</v>
      </c>
      <c r="E76" s="88" t="s">
        <v>1</v>
      </c>
      <c r="F76" s="86" t="s">
        <v>2</v>
      </c>
      <c r="G76" s="86" t="s">
        <v>3</v>
      </c>
      <c r="H76" s="86" t="s">
        <v>1140</v>
      </c>
    </row>
    <row r="77" spans="1:8" ht="27.6" x14ac:dyDescent="0.3">
      <c r="A77" s="111" t="s">
        <v>5</v>
      </c>
      <c r="B77" s="112" t="s">
        <v>368</v>
      </c>
      <c r="C77" s="113" t="s">
        <v>369</v>
      </c>
      <c r="D77" s="27" t="s">
        <v>2980</v>
      </c>
      <c r="E77" s="97" t="s">
        <v>7</v>
      </c>
      <c r="F77" s="98">
        <v>0</v>
      </c>
      <c r="G77" s="98"/>
      <c r="H77" s="98" t="str">
        <f>IF(G77="","",ROUND(G77*F77,2))</f>
        <v/>
      </c>
    </row>
    <row r="78" spans="1:8" ht="27.6" x14ac:dyDescent="0.3">
      <c r="A78" s="114" t="s">
        <v>11</v>
      </c>
      <c r="B78" s="115" t="s">
        <v>1332</v>
      </c>
      <c r="C78" s="89" t="s">
        <v>1333</v>
      </c>
      <c r="D78" s="96" t="s">
        <v>2981</v>
      </c>
      <c r="E78" s="106" t="s">
        <v>7</v>
      </c>
      <c r="F78" s="107">
        <v>0</v>
      </c>
      <c r="G78" s="107"/>
      <c r="H78" s="107" t="str">
        <f>IF(G78="","",ROUND(G78*F78,2))</f>
        <v/>
      </c>
    </row>
    <row r="79" spans="1:8" ht="27.6" x14ac:dyDescent="0.3">
      <c r="A79" s="114" t="s">
        <v>14</v>
      </c>
      <c r="B79" s="115" t="s">
        <v>362</v>
      </c>
      <c r="C79" s="89" t="s">
        <v>2965</v>
      </c>
      <c r="D79" s="95" t="s">
        <v>2966</v>
      </c>
      <c r="E79" s="106" t="s">
        <v>7</v>
      </c>
      <c r="F79" s="107">
        <v>0</v>
      </c>
      <c r="G79" s="107"/>
      <c r="H79" s="107" t="str">
        <f>IF(G79="","",ROUND(G79*F79,2))</f>
        <v/>
      </c>
    </row>
    <row r="80" spans="1:8" ht="55.2" x14ac:dyDescent="0.3">
      <c r="A80" s="116" t="s">
        <v>28</v>
      </c>
      <c r="B80" s="117" t="s">
        <v>1331</v>
      </c>
      <c r="C80" s="118" t="s">
        <v>2970</v>
      </c>
      <c r="D80" s="32" t="s">
        <v>2974</v>
      </c>
      <c r="E80" s="91" t="s">
        <v>7</v>
      </c>
      <c r="F80" s="92">
        <v>0</v>
      </c>
      <c r="G80" s="92"/>
      <c r="H80" s="92" t="str">
        <f>IF(G80="","",ROUND(G80*F80,2))</f>
        <v/>
      </c>
    </row>
    <row r="81" spans="1:8" ht="15" customHeight="1" thickBot="1" x14ac:dyDescent="0.35">
      <c r="A81" s="119" t="str">
        <f>A75 &amp;" - skupna cena (brez DDV):"</f>
        <v>1.4.1.1.3 Preiskusi, nadzor in tehnična/projektna dokumentacija - skupna cena (brez DDV):</v>
      </c>
      <c r="B81" s="120"/>
      <c r="C81" s="121"/>
      <c r="D81" s="37"/>
      <c r="E81" s="38"/>
      <c r="F81" s="39"/>
      <c r="G81" s="39"/>
      <c r="H81" s="39" t="str">
        <f>IF(SUM(H77:H80)=0,"",SUM(H77:H80))</f>
        <v/>
      </c>
    </row>
    <row r="82" spans="1:8" ht="14.4" thickTop="1" x14ac:dyDescent="0.3">
      <c r="A82" s="122"/>
      <c r="B82" s="123"/>
      <c r="C82" s="124"/>
    </row>
    <row r="83" spans="1:8" ht="16.05" customHeight="1" x14ac:dyDescent="0.3">
      <c r="A83" s="125" t="s">
        <v>1350</v>
      </c>
      <c r="B83" s="123"/>
      <c r="C83" s="124"/>
    </row>
    <row r="84" spans="1:8" ht="16.05" customHeight="1" x14ac:dyDescent="0.3">
      <c r="A84" s="125" t="s">
        <v>1351</v>
      </c>
      <c r="B84" s="123"/>
      <c r="C84" s="124"/>
    </row>
    <row r="85" spans="1:8" ht="16.05" customHeight="1" x14ac:dyDescent="0.3">
      <c r="A85" s="125" t="s">
        <v>2954</v>
      </c>
      <c r="B85" s="123"/>
      <c r="C85" s="124"/>
    </row>
    <row r="86" spans="1:8" ht="15" customHeight="1" x14ac:dyDescent="0.3">
      <c r="A86" s="126" t="s">
        <v>1139</v>
      </c>
      <c r="B86" s="127" t="s">
        <v>0</v>
      </c>
      <c r="C86" s="128" t="s">
        <v>4</v>
      </c>
      <c r="D86" s="22" t="s">
        <v>1141</v>
      </c>
      <c r="E86" s="88" t="s">
        <v>1</v>
      </c>
      <c r="F86" s="86" t="s">
        <v>2</v>
      </c>
      <c r="G86" s="86" t="s">
        <v>3</v>
      </c>
      <c r="H86" s="86" t="s">
        <v>1140</v>
      </c>
    </row>
    <row r="87" spans="1:8" ht="69" x14ac:dyDescent="0.3">
      <c r="A87" s="111" t="s">
        <v>5</v>
      </c>
      <c r="B87" s="112" t="s">
        <v>1331</v>
      </c>
      <c r="C87" s="113" t="s">
        <v>2970</v>
      </c>
      <c r="D87" s="27" t="s">
        <v>2975</v>
      </c>
      <c r="E87" s="97" t="s">
        <v>7</v>
      </c>
      <c r="F87" s="98">
        <v>0</v>
      </c>
      <c r="G87" s="98"/>
      <c r="H87" s="98" t="str">
        <f>IF(G87="","",ROUND(G87*F87,2))</f>
        <v/>
      </c>
    </row>
    <row r="88" spans="1:8" ht="41.4" x14ac:dyDescent="0.3">
      <c r="A88" s="114" t="s">
        <v>11</v>
      </c>
      <c r="B88" s="115" t="s">
        <v>832</v>
      </c>
      <c r="C88" s="89" t="s">
        <v>833</v>
      </c>
      <c r="D88" s="96"/>
      <c r="E88" s="94" t="s">
        <v>30</v>
      </c>
      <c r="F88" s="90">
        <v>1</v>
      </c>
      <c r="G88" s="85"/>
      <c r="H88" s="90" t="str">
        <f>IF(G88="","",ROUND(G88*F88,2))</f>
        <v/>
      </c>
    </row>
    <row r="89" spans="1:8" ht="27.6" x14ac:dyDescent="0.3">
      <c r="A89" s="114" t="s">
        <v>14</v>
      </c>
      <c r="B89" s="115" t="s">
        <v>368</v>
      </c>
      <c r="C89" s="89" t="s">
        <v>369</v>
      </c>
      <c r="D89" s="95" t="s">
        <v>2980</v>
      </c>
      <c r="E89" s="106" t="s">
        <v>7</v>
      </c>
      <c r="F89" s="107">
        <v>0</v>
      </c>
      <c r="G89" s="107"/>
      <c r="H89" s="107" t="str">
        <f>IF(G89="","",ROUND(G89*F89,2))</f>
        <v/>
      </c>
    </row>
    <row r="90" spans="1:8" ht="27.6" x14ac:dyDescent="0.3">
      <c r="A90" s="114" t="s">
        <v>28</v>
      </c>
      <c r="B90" s="115" t="s">
        <v>1332</v>
      </c>
      <c r="C90" s="89" t="s">
        <v>1333</v>
      </c>
      <c r="D90" s="96" t="s">
        <v>2981</v>
      </c>
      <c r="E90" s="97" t="s">
        <v>7</v>
      </c>
      <c r="F90" s="98">
        <v>0</v>
      </c>
      <c r="G90" s="98"/>
      <c r="H90" s="98" t="str">
        <f>IF(G90="","",ROUND(G90*F90,2))</f>
        <v/>
      </c>
    </row>
    <row r="91" spans="1:8" ht="27.6" x14ac:dyDescent="0.3">
      <c r="A91" s="116" t="s">
        <v>29</v>
      </c>
      <c r="B91" s="117" t="s">
        <v>362</v>
      </c>
      <c r="C91" s="118" t="s">
        <v>2965</v>
      </c>
      <c r="D91" s="32" t="s">
        <v>2966</v>
      </c>
      <c r="E91" s="91" t="s">
        <v>7</v>
      </c>
      <c r="F91" s="92">
        <v>0</v>
      </c>
      <c r="G91" s="92"/>
      <c r="H91" s="92" t="str">
        <f>IF(G91="","",ROUND(G91*F91,2))</f>
        <v/>
      </c>
    </row>
    <row r="92" spans="1:8" ht="15" customHeight="1" thickBot="1" x14ac:dyDescent="0.35">
      <c r="A92" s="119" t="str">
        <f>A85 &amp;" - skupna cena (brez DDV):"</f>
        <v>1.4.2.1.1 Preiskusi, nadzor in tehnična/projektna dokumentacija - skupna cena (brez DDV):</v>
      </c>
      <c r="B92" s="120"/>
      <c r="C92" s="121"/>
      <c r="D92" s="37"/>
      <c r="E92" s="38"/>
      <c r="F92" s="39"/>
      <c r="G92" s="39"/>
      <c r="H92" s="39" t="str">
        <f>IF(SUM(H87:H91)=0,"",SUM(H87:H91))</f>
        <v/>
      </c>
    </row>
    <row r="93" spans="1:8" ht="14.4" thickTop="1" x14ac:dyDescent="0.3">
      <c r="A93" s="122"/>
      <c r="B93" s="123"/>
      <c r="C93" s="124"/>
    </row>
    <row r="94" spans="1:8" ht="16.05" customHeight="1" x14ac:dyDescent="0.3">
      <c r="A94" s="125" t="s">
        <v>1352</v>
      </c>
      <c r="B94" s="123"/>
      <c r="C94" s="124"/>
    </row>
    <row r="95" spans="1:8" ht="16.05" customHeight="1" x14ac:dyDescent="0.3">
      <c r="A95" s="125" t="s">
        <v>1353</v>
      </c>
      <c r="B95" s="123"/>
      <c r="C95" s="124"/>
    </row>
    <row r="96" spans="1:8" ht="16.05" customHeight="1" x14ac:dyDescent="0.3">
      <c r="A96" s="125" t="s">
        <v>1354</v>
      </c>
      <c r="B96" s="123"/>
      <c r="C96" s="124"/>
    </row>
    <row r="97" spans="1:8" ht="15" customHeight="1" x14ac:dyDescent="0.3">
      <c r="A97" s="126" t="s">
        <v>1139</v>
      </c>
      <c r="B97" s="127" t="s">
        <v>0</v>
      </c>
      <c r="C97" s="128" t="s">
        <v>4</v>
      </c>
      <c r="D97" s="22" t="s">
        <v>1141</v>
      </c>
      <c r="E97" s="23" t="s">
        <v>1</v>
      </c>
      <c r="F97" s="24" t="s">
        <v>2</v>
      </c>
      <c r="G97" s="24" t="s">
        <v>3</v>
      </c>
      <c r="H97" s="24" t="s">
        <v>1140</v>
      </c>
    </row>
    <row r="98" spans="1:8" ht="27.6" x14ac:dyDescent="0.3">
      <c r="A98" s="111" t="s">
        <v>5</v>
      </c>
      <c r="B98" s="112" t="s">
        <v>368</v>
      </c>
      <c r="C98" s="113" t="s">
        <v>369</v>
      </c>
      <c r="D98" s="27" t="s">
        <v>2980</v>
      </c>
      <c r="E98" s="97" t="s">
        <v>7</v>
      </c>
      <c r="F98" s="98">
        <v>0</v>
      </c>
      <c r="G98" s="98"/>
      <c r="H98" s="98" t="str">
        <f>IF(G98="","",ROUND(G98*F98,2))</f>
        <v/>
      </c>
    </row>
    <row r="99" spans="1:8" ht="27.6" x14ac:dyDescent="0.3">
      <c r="A99" s="114" t="s">
        <v>11</v>
      </c>
      <c r="B99" s="115" t="s">
        <v>1332</v>
      </c>
      <c r="C99" s="89" t="s">
        <v>1333</v>
      </c>
      <c r="D99" s="96" t="s">
        <v>2981</v>
      </c>
      <c r="E99" s="106" t="s">
        <v>7</v>
      </c>
      <c r="F99" s="107">
        <v>0</v>
      </c>
      <c r="G99" s="107"/>
      <c r="H99" s="107" t="str">
        <f>IF(G99="","",ROUND(G99*F99,2))</f>
        <v/>
      </c>
    </row>
    <row r="100" spans="1:8" ht="27.6" x14ac:dyDescent="0.3">
      <c r="A100" s="116" t="s">
        <v>14</v>
      </c>
      <c r="B100" s="117" t="s">
        <v>362</v>
      </c>
      <c r="C100" s="118" t="s">
        <v>2968</v>
      </c>
      <c r="D100" s="32" t="s">
        <v>2966</v>
      </c>
      <c r="E100" s="91" t="s">
        <v>7</v>
      </c>
      <c r="F100" s="92">
        <v>0</v>
      </c>
      <c r="G100" s="92"/>
      <c r="H100" s="92" t="str">
        <f>IF(G100="","",ROUND(G100*F100,2))</f>
        <v/>
      </c>
    </row>
    <row r="101" spans="1:8" ht="15" customHeight="1" thickBot="1" x14ac:dyDescent="0.35">
      <c r="A101" s="119" t="str">
        <f>A96 &amp;" - skupna cena (brez DDV):"</f>
        <v>1.4.3.1.2 Preiskusi, nadzor in tehnična/projektna dokumentacija - skupna cena (brez DDV):</v>
      </c>
      <c r="B101" s="120"/>
      <c r="C101" s="121"/>
      <c r="D101" s="37"/>
      <c r="E101" s="38"/>
      <c r="F101" s="39"/>
      <c r="G101" s="39"/>
      <c r="H101" s="39" t="str">
        <f>IF(SUM(H98:H100)=0,"",SUM(H98:H100))</f>
        <v/>
      </c>
    </row>
    <row r="102" spans="1:8" ht="14.4" thickTop="1" x14ac:dyDescent="0.3">
      <c r="A102" s="122"/>
      <c r="B102" s="123"/>
      <c r="C102" s="124"/>
    </row>
    <row r="103" spans="1:8" ht="16.05" customHeight="1" x14ac:dyDescent="0.3">
      <c r="A103" s="125" t="s">
        <v>1355</v>
      </c>
      <c r="B103" s="123"/>
      <c r="C103" s="124"/>
    </row>
    <row r="104" spans="1:8" ht="16.05" customHeight="1" x14ac:dyDescent="0.3">
      <c r="A104" s="125" t="s">
        <v>1356</v>
      </c>
      <c r="B104" s="123"/>
      <c r="C104" s="124"/>
    </row>
    <row r="105" spans="1:8" ht="16.05" customHeight="1" x14ac:dyDescent="0.3">
      <c r="A105" s="125" t="s">
        <v>1357</v>
      </c>
      <c r="B105" s="123"/>
      <c r="C105" s="124"/>
    </row>
    <row r="106" spans="1:8" ht="15" customHeight="1" x14ac:dyDescent="0.3">
      <c r="A106" s="126" t="s">
        <v>1139</v>
      </c>
      <c r="B106" s="127" t="s">
        <v>0</v>
      </c>
      <c r="C106" s="128" t="s">
        <v>4</v>
      </c>
      <c r="D106" s="22" t="s">
        <v>1141</v>
      </c>
      <c r="E106" s="23" t="s">
        <v>1</v>
      </c>
      <c r="F106" s="24" t="s">
        <v>2</v>
      </c>
      <c r="G106" s="24" t="s">
        <v>3</v>
      </c>
      <c r="H106" s="24" t="s">
        <v>1140</v>
      </c>
    </row>
    <row r="107" spans="1:8" ht="303.60000000000002" x14ac:dyDescent="0.3">
      <c r="A107" s="129" t="s">
        <v>5</v>
      </c>
      <c r="B107" s="130" t="s">
        <v>1358</v>
      </c>
      <c r="C107" s="131" t="s">
        <v>2999</v>
      </c>
      <c r="D107" s="48" t="s">
        <v>2955</v>
      </c>
      <c r="E107" s="49" t="s">
        <v>7</v>
      </c>
      <c r="F107" s="50">
        <v>0</v>
      </c>
      <c r="G107" s="50"/>
      <c r="H107" s="50" t="str">
        <f>IF(G107="","",ROUND(G107*F107,2))</f>
        <v/>
      </c>
    </row>
    <row r="108" spans="1:8" ht="15" customHeight="1" thickBot="1" x14ac:dyDescent="0.35">
      <c r="A108" s="35" t="str">
        <f>A105 &amp;" - skupna cena (brez DDV):"</f>
        <v>1.5.1.1 Splošne opombe in navodila za izvajanje del - skupna cena (brez DDV):</v>
      </c>
      <c r="B108" s="36"/>
      <c r="C108" s="37"/>
      <c r="D108" s="37"/>
      <c r="E108" s="38"/>
      <c r="F108" s="39"/>
      <c r="G108" s="39"/>
      <c r="H108" s="39" t="str">
        <f>IF(SUM(H107:H107)=0,"",SUM(H107:H107))</f>
        <v/>
      </c>
    </row>
    <row r="109" spans="1:8" ht="14.4" thickTop="1" x14ac:dyDescent="0.3"/>
    <row r="110" spans="1:8" ht="16.05" customHeight="1" x14ac:dyDescent="0.3">
      <c r="A110" s="14" t="s">
        <v>1359</v>
      </c>
    </row>
    <row r="111" spans="1:8" ht="16.05" customHeight="1" x14ac:dyDescent="0.3">
      <c r="A111" s="125" t="s">
        <v>2959</v>
      </c>
      <c r="B111" s="123"/>
      <c r="C111" s="124"/>
    </row>
    <row r="112" spans="1:8" ht="15" customHeight="1" x14ac:dyDescent="0.3">
      <c r="A112" s="126" t="s">
        <v>1139</v>
      </c>
      <c r="B112" s="127" t="s">
        <v>0</v>
      </c>
      <c r="C112" s="128" t="s">
        <v>4</v>
      </c>
      <c r="D112" s="22" t="s">
        <v>1141</v>
      </c>
      <c r="E112" s="23" t="s">
        <v>1</v>
      </c>
      <c r="F112" s="24" t="s">
        <v>2</v>
      </c>
      <c r="G112" s="24" t="s">
        <v>3</v>
      </c>
      <c r="H112" s="24" t="s">
        <v>1140</v>
      </c>
    </row>
    <row r="113" spans="1:8" ht="27.6" x14ac:dyDescent="0.3">
      <c r="A113" s="132" t="s">
        <v>5</v>
      </c>
      <c r="B113" s="117" t="s">
        <v>1361</v>
      </c>
      <c r="C113" s="118" t="s">
        <v>1362</v>
      </c>
      <c r="D113" s="48" t="s">
        <v>2987</v>
      </c>
      <c r="E113" s="49" t="s">
        <v>7</v>
      </c>
      <c r="F113" s="50">
        <v>0</v>
      </c>
      <c r="G113" s="50"/>
      <c r="H113" s="50" t="str">
        <f>IF(G113="","",ROUND(G113*F113,2))</f>
        <v/>
      </c>
    </row>
    <row r="114" spans="1:8" ht="15" customHeight="1" thickBot="1" x14ac:dyDescent="0.35">
      <c r="A114" s="119" t="str">
        <f>A111 &amp;" - skupna cena (brez DDV):"</f>
        <v>1.5.1.2.1 Stroški čuvajske službe - skupna cena (brez DDV):</v>
      </c>
      <c r="B114" s="120"/>
      <c r="C114" s="121"/>
      <c r="D114" s="37"/>
      <c r="E114" s="38"/>
      <c r="F114" s="39"/>
      <c r="G114" s="39"/>
      <c r="H114" s="39" t="str">
        <f>IF(SUM(H113:H113)=0,"",SUM(H113:H113))</f>
        <v/>
      </c>
    </row>
    <row r="115" spans="1:8" ht="14.4" thickTop="1" x14ac:dyDescent="0.3">
      <c r="A115" s="122"/>
      <c r="B115" s="123"/>
      <c r="C115" s="124"/>
    </row>
    <row r="116" spans="1:8" ht="16.05" customHeight="1" x14ac:dyDescent="0.3">
      <c r="A116" s="125" t="s">
        <v>2937</v>
      </c>
      <c r="B116" s="123"/>
      <c r="C116" s="124"/>
    </row>
    <row r="117" spans="1:8" ht="15" customHeight="1" x14ac:dyDescent="0.3">
      <c r="A117" s="126" t="s">
        <v>1139</v>
      </c>
      <c r="B117" s="127" t="s">
        <v>0</v>
      </c>
      <c r="C117" s="128" t="s">
        <v>4</v>
      </c>
      <c r="D117" s="22" t="s">
        <v>1141</v>
      </c>
      <c r="E117" s="23" t="s">
        <v>1</v>
      </c>
      <c r="F117" s="24" t="s">
        <v>2</v>
      </c>
      <c r="G117" s="86" t="s">
        <v>3</v>
      </c>
      <c r="H117" s="24" t="s">
        <v>1140</v>
      </c>
    </row>
    <row r="118" spans="1:8" ht="69" x14ac:dyDescent="0.3">
      <c r="A118" s="111" t="s">
        <v>5</v>
      </c>
      <c r="B118" s="112" t="s">
        <v>1331</v>
      </c>
      <c r="C118" s="113" t="s">
        <v>2970</v>
      </c>
      <c r="D118" s="27" t="s">
        <v>2972</v>
      </c>
      <c r="E118" s="28" t="s">
        <v>363</v>
      </c>
      <c r="F118" s="29">
        <v>40</v>
      </c>
      <c r="G118" s="85"/>
      <c r="H118" s="29" t="str">
        <f t="shared" ref="H118:H123" si="2">IF(G118="","",ROUND(G118*F118,2))</f>
        <v/>
      </c>
    </row>
    <row r="119" spans="1:8" ht="27.6" x14ac:dyDescent="0.3">
      <c r="A119" s="114" t="s">
        <v>11</v>
      </c>
      <c r="B119" s="115" t="s">
        <v>362</v>
      </c>
      <c r="C119" s="89" t="s">
        <v>2968</v>
      </c>
      <c r="D119" s="96" t="s">
        <v>2966</v>
      </c>
      <c r="E119" s="106" t="s">
        <v>7</v>
      </c>
      <c r="F119" s="107">
        <v>0</v>
      </c>
      <c r="G119" s="107"/>
      <c r="H119" s="107" t="str">
        <f>IF(G119="","",ROUND(G119*F119,2))</f>
        <v/>
      </c>
    </row>
    <row r="120" spans="1:8" ht="82.8" x14ac:dyDescent="0.3">
      <c r="A120" s="114" t="s">
        <v>14</v>
      </c>
      <c r="B120" s="115" t="s">
        <v>366</v>
      </c>
      <c r="C120" s="89" t="s">
        <v>367</v>
      </c>
      <c r="D120" s="95" t="s">
        <v>2984</v>
      </c>
      <c r="E120" s="106" t="s">
        <v>7</v>
      </c>
      <c r="F120" s="107">
        <v>0</v>
      </c>
      <c r="G120" s="107"/>
      <c r="H120" s="107" t="str">
        <f>IF(G120="","",ROUND(G120*F120,2))</f>
        <v/>
      </c>
    </row>
    <row r="121" spans="1:8" ht="27.6" x14ac:dyDescent="0.3">
      <c r="A121" s="114" t="s">
        <v>28</v>
      </c>
      <c r="B121" s="115" t="s">
        <v>368</v>
      </c>
      <c r="C121" s="89" t="s">
        <v>369</v>
      </c>
      <c r="D121" s="95" t="s">
        <v>2980</v>
      </c>
      <c r="E121" s="106" t="s">
        <v>7</v>
      </c>
      <c r="F121" s="107">
        <v>0</v>
      </c>
      <c r="G121" s="107"/>
      <c r="H121" s="107" t="str">
        <f>IF(G121="","",ROUND(G121*F121,2))</f>
        <v/>
      </c>
    </row>
    <row r="122" spans="1:8" ht="27.6" x14ac:dyDescent="0.3">
      <c r="A122" s="114" t="s">
        <v>29</v>
      </c>
      <c r="B122" s="115" t="s">
        <v>1332</v>
      </c>
      <c r="C122" s="89" t="s">
        <v>1333</v>
      </c>
      <c r="D122" s="96" t="s">
        <v>2981</v>
      </c>
      <c r="E122" s="106" t="s">
        <v>7</v>
      </c>
      <c r="F122" s="107">
        <v>0</v>
      </c>
      <c r="G122" s="107"/>
      <c r="H122" s="107" t="str">
        <f>IF(G122="","",ROUND(G122*F122,2))</f>
        <v/>
      </c>
    </row>
    <row r="123" spans="1:8" ht="41.4" x14ac:dyDescent="0.3">
      <c r="A123" s="30" t="s">
        <v>32</v>
      </c>
      <c r="B123" s="31" t="s">
        <v>1363</v>
      </c>
      <c r="C123" s="32" t="s">
        <v>1364</v>
      </c>
      <c r="D123" s="32"/>
      <c r="E123" s="33" t="s">
        <v>30</v>
      </c>
      <c r="F123" s="34">
        <v>1</v>
      </c>
      <c r="G123" s="6"/>
      <c r="H123" s="34" t="str">
        <f t="shared" si="2"/>
        <v/>
      </c>
    </row>
    <row r="124" spans="1:8" ht="15" customHeight="1" thickBot="1" x14ac:dyDescent="0.35">
      <c r="A124" s="35" t="str">
        <f>A116 &amp;" - skupna cena (brez DDV):"</f>
        <v>1.5.1.2.2 Preiskusi, nadzor in tehnična/projektna dokumentacija - skupna cena (brez DDV):</v>
      </c>
      <c r="B124" s="36"/>
      <c r="C124" s="37"/>
      <c r="D124" s="37"/>
      <c r="E124" s="38"/>
      <c r="F124" s="39"/>
      <c r="G124" s="39"/>
      <c r="H124" s="39" t="str">
        <f>IF(SUM(H118:H123)=0,"",SUM(H118:H123))</f>
        <v/>
      </c>
    </row>
    <row r="125" spans="1:8" ht="14.4" thickTop="1" x14ac:dyDescent="0.3"/>
    <row r="126" spans="1:8" ht="16.05" customHeight="1" x14ac:dyDescent="0.3">
      <c r="A126" s="14" t="s">
        <v>1365</v>
      </c>
    </row>
    <row r="127" spans="1:8" ht="16.05" customHeight="1" x14ac:dyDescent="0.3">
      <c r="A127" s="14" t="s">
        <v>1366</v>
      </c>
    </row>
    <row r="128" spans="1:8" ht="16.05" customHeight="1" x14ac:dyDescent="0.3">
      <c r="A128" s="14" t="s">
        <v>2938</v>
      </c>
    </row>
    <row r="129" spans="1:8" ht="15" customHeight="1" x14ac:dyDescent="0.3">
      <c r="A129" s="20" t="s">
        <v>1139</v>
      </c>
      <c r="B129" s="21" t="s">
        <v>0</v>
      </c>
      <c r="C129" s="22" t="s">
        <v>4</v>
      </c>
      <c r="D129" s="22" t="s">
        <v>1141</v>
      </c>
      <c r="E129" s="23" t="s">
        <v>1</v>
      </c>
      <c r="F129" s="24" t="s">
        <v>2</v>
      </c>
      <c r="G129" s="24" t="s">
        <v>3</v>
      </c>
      <c r="H129" s="24" t="s">
        <v>1140</v>
      </c>
    </row>
    <row r="130" spans="1:8" ht="41.4" x14ac:dyDescent="0.3">
      <c r="A130" s="25" t="s">
        <v>5</v>
      </c>
      <c r="B130" s="26" t="s">
        <v>1367</v>
      </c>
      <c r="C130" s="27" t="s">
        <v>1368</v>
      </c>
      <c r="D130" s="27"/>
      <c r="E130" s="28" t="s">
        <v>7</v>
      </c>
      <c r="F130" s="29">
        <v>0</v>
      </c>
      <c r="G130" s="29"/>
      <c r="H130" s="29" t="str">
        <f t="shared" ref="H130:H138" si="3">IF(G130="","",ROUND(G130*F130,2))</f>
        <v/>
      </c>
    </row>
    <row r="131" spans="1:8" ht="41.4" x14ac:dyDescent="0.3">
      <c r="A131" s="41" t="s">
        <v>11</v>
      </c>
      <c r="B131" s="42" t="s">
        <v>1369</v>
      </c>
      <c r="C131" s="43" t="s">
        <v>1370</v>
      </c>
      <c r="D131" s="43"/>
      <c r="E131" s="44" t="s">
        <v>9</v>
      </c>
      <c r="F131" s="45">
        <v>5</v>
      </c>
      <c r="G131" s="8"/>
      <c r="H131" s="45" t="str">
        <f t="shared" si="3"/>
        <v/>
      </c>
    </row>
    <row r="132" spans="1:8" ht="41.4" x14ac:dyDescent="0.3">
      <c r="A132" s="41" t="s">
        <v>14</v>
      </c>
      <c r="B132" s="42" t="s">
        <v>1371</v>
      </c>
      <c r="C132" s="43" t="s">
        <v>1372</v>
      </c>
      <c r="D132" s="43"/>
      <c r="E132" s="44" t="s">
        <v>9</v>
      </c>
      <c r="F132" s="45">
        <v>2</v>
      </c>
      <c r="G132" s="8"/>
      <c r="H132" s="45" t="str">
        <f t="shared" si="3"/>
        <v/>
      </c>
    </row>
    <row r="133" spans="1:8" ht="27.6" x14ac:dyDescent="0.3">
      <c r="A133" s="41" t="s">
        <v>28</v>
      </c>
      <c r="B133" s="42" t="s">
        <v>1373</v>
      </c>
      <c r="C133" s="43" t="s">
        <v>1374</v>
      </c>
      <c r="D133" s="43"/>
      <c r="E133" s="44" t="s">
        <v>9</v>
      </c>
      <c r="F133" s="45">
        <v>4</v>
      </c>
      <c r="G133" s="8"/>
      <c r="H133" s="45" t="str">
        <f t="shared" si="3"/>
        <v/>
      </c>
    </row>
    <row r="134" spans="1:8" ht="27.6" x14ac:dyDescent="0.3">
      <c r="A134" s="41" t="s">
        <v>29</v>
      </c>
      <c r="B134" s="42" t="s">
        <v>1375</v>
      </c>
      <c r="C134" s="43" t="s">
        <v>1376</v>
      </c>
      <c r="D134" s="43"/>
      <c r="E134" s="44" t="s">
        <v>9</v>
      </c>
      <c r="F134" s="45">
        <v>11</v>
      </c>
      <c r="G134" s="8"/>
      <c r="H134" s="45" t="str">
        <f t="shared" si="3"/>
        <v/>
      </c>
    </row>
    <row r="135" spans="1:8" ht="27.6" x14ac:dyDescent="0.3">
      <c r="A135" s="41" t="s">
        <v>32</v>
      </c>
      <c r="B135" s="42" t="s">
        <v>1377</v>
      </c>
      <c r="C135" s="43" t="s">
        <v>1378</v>
      </c>
      <c r="D135" s="43"/>
      <c r="E135" s="44" t="s">
        <v>9</v>
      </c>
      <c r="F135" s="45">
        <v>7</v>
      </c>
      <c r="G135" s="8"/>
      <c r="H135" s="45" t="str">
        <f t="shared" si="3"/>
        <v/>
      </c>
    </row>
    <row r="136" spans="1:8" ht="27.6" x14ac:dyDescent="0.3">
      <c r="A136" s="41" t="s">
        <v>35</v>
      </c>
      <c r="B136" s="42" t="s">
        <v>1379</v>
      </c>
      <c r="C136" s="43" t="s">
        <v>1380</v>
      </c>
      <c r="D136" s="43"/>
      <c r="E136" s="44" t="s">
        <v>9</v>
      </c>
      <c r="F136" s="45">
        <v>15</v>
      </c>
      <c r="G136" s="8"/>
      <c r="H136" s="45" t="str">
        <f t="shared" si="3"/>
        <v/>
      </c>
    </row>
    <row r="137" spans="1:8" ht="27.6" x14ac:dyDescent="0.3">
      <c r="A137" s="41" t="s">
        <v>38</v>
      </c>
      <c r="B137" s="42" t="s">
        <v>1381</v>
      </c>
      <c r="C137" s="43" t="s">
        <v>1382</v>
      </c>
      <c r="D137" s="43"/>
      <c r="E137" s="44" t="s">
        <v>9</v>
      </c>
      <c r="F137" s="45">
        <v>2</v>
      </c>
      <c r="G137" s="8"/>
      <c r="H137" s="45" t="str">
        <f t="shared" si="3"/>
        <v/>
      </c>
    </row>
    <row r="138" spans="1:8" ht="55.2" x14ac:dyDescent="0.3">
      <c r="A138" s="30" t="s">
        <v>41</v>
      </c>
      <c r="B138" s="31" t="s">
        <v>1383</v>
      </c>
      <c r="C138" s="32" t="s">
        <v>1384</v>
      </c>
      <c r="D138" s="32"/>
      <c r="E138" s="33" t="s">
        <v>9</v>
      </c>
      <c r="F138" s="34">
        <v>14</v>
      </c>
      <c r="G138" s="6"/>
      <c r="H138" s="34" t="str">
        <f t="shared" si="3"/>
        <v/>
      </c>
    </row>
    <row r="139" spans="1:8" ht="15" customHeight="1" thickBot="1" x14ac:dyDescent="0.35">
      <c r="A139" s="35" t="str">
        <f>A128 &amp;" - skupna cena (brez DDV):"</f>
        <v>1.5.2.1.1 Signali - skupna cena (brez DDV):</v>
      </c>
      <c r="B139" s="36"/>
      <c r="C139" s="37"/>
      <c r="D139" s="37"/>
      <c r="E139" s="38"/>
      <c r="F139" s="39"/>
      <c r="G139" s="39"/>
      <c r="H139" s="39" t="str">
        <f>IF(SUM(H130:H138)=0,"",SUM(H130:H138))</f>
        <v/>
      </c>
    </row>
    <row r="140" spans="1:8" ht="14.4" thickTop="1" x14ac:dyDescent="0.3"/>
    <row r="141" spans="1:8" ht="16.05" customHeight="1" x14ac:dyDescent="0.3">
      <c r="A141" s="14" t="s">
        <v>2939</v>
      </c>
    </row>
    <row r="142" spans="1:8" ht="15" customHeight="1" x14ac:dyDescent="0.3">
      <c r="A142" s="20" t="s">
        <v>1139</v>
      </c>
      <c r="B142" s="21" t="s">
        <v>0</v>
      </c>
      <c r="C142" s="22" t="s">
        <v>4</v>
      </c>
      <c r="D142" s="22" t="s">
        <v>1141</v>
      </c>
      <c r="E142" s="23" t="s">
        <v>1</v>
      </c>
      <c r="F142" s="24" t="s">
        <v>2</v>
      </c>
      <c r="G142" s="24" t="s">
        <v>3</v>
      </c>
      <c r="H142" s="24" t="s">
        <v>1140</v>
      </c>
    </row>
    <row r="143" spans="1:8" ht="41.4" x14ac:dyDescent="0.3">
      <c r="A143" s="25" t="s">
        <v>5</v>
      </c>
      <c r="B143" s="26" t="s">
        <v>1367</v>
      </c>
      <c r="C143" s="27" t="s">
        <v>1368</v>
      </c>
      <c r="D143" s="27"/>
      <c r="E143" s="28" t="s">
        <v>7</v>
      </c>
      <c r="F143" s="29">
        <v>0</v>
      </c>
      <c r="G143" s="29"/>
      <c r="H143" s="29" t="str">
        <f t="shared" ref="H143:H153" si="4">IF(G143="","",ROUND(G143*F143,2))</f>
        <v/>
      </c>
    </row>
    <row r="144" spans="1:8" ht="41.4" x14ac:dyDescent="0.3">
      <c r="A144" s="41" t="s">
        <v>11</v>
      </c>
      <c r="B144" s="42" t="s">
        <v>1385</v>
      </c>
      <c r="C144" s="43" t="s">
        <v>1386</v>
      </c>
      <c r="D144" s="43"/>
      <c r="E144" s="44" t="s">
        <v>9</v>
      </c>
      <c r="F144" s="45">
        <v>24</v>
      </c>
      <c r="G144" s="8"/>
      <c r="H144" s="45" t="str">
        <f t="shared" si="4"/>
        <v/>
      </c>
    </row>
    <row r="145" spans="1:8" ht="27.6" x14ac:dyDescent="0.3">
      <c r="A145" s="41" t="s">
        <v>14</v>
      </c>
      <c r="B145" s="42" t="s">
        <v>1387</v>
      </c>
      <c r="C145" s="43" t="s">
        <v>1388</v>
      </c>
      <c r="D145" s="43"/>
      <c r="E145" s="44" t="s">
        <v>9</v>
      </c>
      <c r="F145" s="45">
        <v>24</v>
      </c>
      <c r="G145" s="8"/>
      <c r="H145" s="45" t="str">
        <f t="shared" si="4"/>
        <v/>
      </c>
    </row>
    <row r="146" spans="1:8" ht="27.6" x14ac:dyDescent="0.3">
      <c r="A146" s="41" t="s">
        <v>28</v>
      </c>
      <c r="B146" s="42" t="s">
        <v>1389</v>
      </c>
      <c r="C146" s="43" t="s">
        <v>1390</v>
      </c>
      <c r="D146" s="43"/>
      <c r="E146" s="44" t="s">
        <v>9</v>
      </c>
      <c r="F146" s="45">
        <v>24</v>
      </c>
      <c r="G146" s="8"/>
      <c r="H146" s="45" t="str">
        <f t="shared" si="4"/>
        <v/>
      </c>
    </row>
    <row r="147" spans="1:8" ht="27.6" x14ac:dyDescent="0.3">
      <c r="A147" s="41" t="s">
        <v>29</v>
      </c>
      <c r="B147" s="42" t="s">
        <v>1391</v>
      </c>
      <c r="C147" s="43" t="s">
        <v>1392</v>
      </c>
      <c r="D147" s="43"/>
      <c r="E147" s="44" t="s">
        <v>9</v>
      </c>
      <c r="F147" s="45">
        <v>1</v>
      </c>
      <c r="G147" s="8"/>
      <c r="H147" s="45" t="str">
        <f t="shared" si="4"/>
        <v/>
      </c>
    </row>
    <row r="148" spans="1:8" ht="27.6" x14ac:dyDescent="0.3">
      <c r="A148" s="41" t="s">
        <v>32</v>
      </c>
      <c r="B148" s="42" t="s">
        <v>1393</v>
      </c>
      <c r="C148" s="43" t="s">
        <v>1394</v>
      </c>
      <c r="D148" s="43"/>
      <c r="E148" s="44" t="s">
        <v>9</v>
      </c>
      <c r="F148" s="45">
        <v>24</v>
      </c>
      <c r="G148" s="8"/>
      <c r="H148" s="45" t="str">
        <f t="shared" si="4"/>
        <v/>
      </c>
    </row>
    <row r="149" spans="1:8" ht="27.6" x14ac:dyDescent="0.3">
      <c r="A149" s="41" t="s">
        <v>35</v>
      </c>
      <c r="B149" s="42" t="s">
        <v>1395</v>
      </c>
      <c r="C149" s="43" t="s">
        <v>1396</v>
      </c>
      <c r="D149" s="43"/>
      <c r="E149" s="44" t="s">
        <v>9</v>
      </c>
      <c r="F149" s="45">
        <v>24</v>
      </c>
      <c r="G149" s="8"/>
      <c r="H149" s="45" t="str">
        <f t="shared" si="4"/>
        <v/>
      </c>
    </row>
    <row r="150" spans="1:8" ht="27.6" x14ac:dyDescent="0.3">
      <c r="A150" s="41" t="s">
        <v>38</v>
      </c>
      <c r="B150" s="42" t="s">
        <v>1397</v>
      </c>
      <c r="C150" s="43" t="s">
        <v>1398</v>
      </c>
      <c r="D150" s="43" t="s">
        <v>1399</v>
      </c>
      <c r="E150" s="44" t="s">
        <v>7</v>
      </c>
      <c r="F150" s="45">
        <v>0</v>
      </c>
      <c r="G150" s="45"/>
      <c r="H150" s="45" t="str">
        <f t="shared" si="4"/>
        <v/>
      </c>
    </row>
    <row r="151" spans="1:8" ht="27.6" x14ac:dyDescent="0.3">
      <c r="A151" s="41" t="s">
        <v>41</v>
      </c>
      <c r="B151" s="42" t="s">
        <v>1400</v>
      </c>
      <c r="C151" s="43" t="s">
        <v>1401</v>
      </c>
      <c r="D151" s="43"/>
      <c r="E151" s="44" t="s">
        <v>9</v>
      </c>
      <c r="F151" s="45">
        <v>9</v>
      </c>
      <c r="G151" s="8"/>
      <c r="H151" s="45" t="str">
        <f t="shared" si="4"/>
        <v/>
      </c>
    </row>
    <row r="152" spans="1:8" ht="27.6" x14ac:dyDescent="0.3">
      <c r="A152" s="41" t="s">
        <v>44</v>
      </c>
      <c r="B152" s="42" t="s">
        <v>1402</v>
      </c>
      <c r="C152" s="43" t="s">
        <v>1403</v>
      </c>
      <c r="D152" s="43"/>
      <c r="E152" s="44" t="s">
        <v>9</v>
      </c>
      <c r="F152" s="45">
        <v>9</v>
      </c>
      <c r="G152" s="8"/>
      <c r="H152" s="45" t="str">
        <f t="shared" si="4"/>
        <v/>
      </c>
    </row>
    <row r="153" spans="1:8" ht="69" x14ac:dyDescent="0.3">
      <c r="A153" s="30" t="s">
        <v>47</v>
      </c>
      <c r="B153" s="31" t="s">
        <v>1404</v>
      </c>
      <c r="C153" s="32" t="s">
        <v>1405</v>
      </c>
      <c r="D153" s="32"/>
      <c r="E153" s="33" t="s">
        <v>9</v>
      </c>
      <c r="F153" s="34">
        <v>24</v>
      </c>
      <c r="G153" s="6"/>
      <c r="H153" s="34" t="str">
        <f t="shared" si="4"/>
        <v/>
      </c>
    </row>
    <row r="154" spans="1:8" ht="15" customHeight="1" thickBot="1" x14ac:dyDescent="0.35">
      <c r="A154" s="35" t="str">
        <f>A141 &amp;" - skupna cena (brez DDV):"</f>
        <v>1.5.2.1.2 Kretnice - skupna cena (brez DDV):</v>
      </c>
      <c r="B154" s="36"/>
      <c r="C154" s="37"/>
      <c r="D154" s="37"/>
      <c r="E154" s="38"/>
      <c r="F154" s="39"/>
      <c r="G154" s="39"/>
      <c r="H154" s="39" t="str">
        <f>IF(SUM(H143:H153)=0,"",SUM(H143:H153))</f>
        <v/>
      </c>
    </row>
    <row r="155" spans="1:8" ht="14.4" thickTop="1" x14ac:dyDescent="0.3"/>
    <row r="156" spans="1:8" ht="16.05" customHeight="1" x14ac:dyDescent="0.3">
      <c r="A156" s="14" t="s">
        <v>2940</v>
      </c>
    </row>
    <row r="157" spans="1:8" ht="15" customHeight="1" x14ac:dyDescent="0.3">
      <c r="A157" s="20" t="s">
        <v>1139</v>
      </c>
      <c r="B157" s="21" t="s">
        <v>0</v>
      </c>
      <c r="C157" s="22" t="s">
        <v>4</v>
      </c>
      <c r="D157" s="22" t="s">
        <v>1141</v>
      </c>
      <c r="E157" s="23" t="s">
        <v>1</v>
      </c>
      <c r="F157" s="24" t="s">
        <v>2</v>
      </c>
      <c r="G157" s="24" t="s">
        <v>3</v>
      </c>
      <c r="H157" s="24" t="s">
        <v>1140</v>
      </c>
    </row>
    <row r="158" spans="1:8" ht="41.4" x14ac:dyDescent="0.3">
      <c r="A158" s="25" t="s">
        <v>5</v>
      </c>
      <c r="B158" s="26" t="s">
        <v>1367</v>
      </c>
      <c r="C158" s="27" t="s">
        <v>1368</v>
      </c>
      <c r="D158" s="27"/>
      <c r="E158" s="28" t="s">
        <v>7</v>
      </c>
      <c r="F158" s="29">
        <v>0</v>
      </c>
      <c r="G158" s="29"/>
      <c r="H158" s="29" t="str">
        <f t="shared" ref="H158:H164" si="5">IF(G158="","",ROUND(G158*F158,2))</f>
        <v/>
      </c>
    </row>
    <row r="159" spans="1:8" ht="27.6" x14ac:dyDescent="0.3">
      <c r="A159" s="41" t="s">
        <v>11</v>
      </c>
      <c r="B159" s="42" t="s">
        <v>1406</v>
      </c>
      <c r="C159" s="43" t="s">
        <v>1407</v>
      </c>
      <c r="D159" s="43"/>
      <c r="E159" s="44" t="s">
        <v>30</v>
      </c>
      <c r="F159" s="45">
        <v>59</v>
      </c>
      <c r="G159" s="8"/>
      <c r="H159" s="45" t="str">
        <f t="shared" si="5"/>
        <v/>
      </c>
    </row>
    <row r="160" spans="1:8" ht="27.6" x14ac:dyDescent="0.3">
      <c r="A160" s="41" t="s">
        <v>14</v>
      </c>
      <c r="B160" s="42" t="s">
        <v>1408</v>
      </c>
      <c r="C160" s="43" t="s">
        <v>1409</v>
      </c>
      <c r="D160" s="43"/>
      <c r="E160" s="44" t="s">
        <v>30</v>
      </c>
      <c r="F160" s="45">
        <v>59</v>
      </c>
      <c r="G160" s="8"/>
      <c r="H160" s="45" t="str">
        <f t="shared" si="5"/>
        <v/>
      </c>
    </row>
    <row r="161" spans="1:8" ht="27.6" x14ac:dyDescent="0.3">
      <c r="A161" s="41" t="s">
        <v>28</v>
      </c>
      <c r="B161" s="42" t="s">
        <v>1410</v>
      </c>
      <c r="C161" s="43" t="s">
        <v>1411</v>
      </c>
      <c r="D161" s="43"/>
      <c r="E161" s="44" t="s">
        <v>9</v>
      </c>
      <c r="F161" s="45">
        <v>20</v>
      </c>
      <c r="G161" s="8"/>
      <c r="H161" s="45" t="str">
        <f t="shared" si="5"/>
        <v/>
      </c>
    </row>
    <row r="162" spans="1:8" ht="27.6" x14ac:dyDescent="0.3">
      <c r="A162" s="41" t="s">
        <v>29</v>
      </c>
      <c r="B162" s="42" t="s">
        <v>1412</v>
      </c>
      <c r="C162" s="43" t="s">
        <v>1413</v>
      </c>
      <c r="D162" s="43"/>
      <c r="E162" s="44" t="s">
        <v>9</v>
      </c>
      <c r="F162" s="45">
        <v>60</v>
      </c>
      <c r="G162" s="8"/>
      <c r="H162" s="45" t="str">
        <f t="shared" si="5"/>
        <v/>
      </c>
    </row>
    <row r="163" spans="1:8" ht="27.6" x14ac:dyDescent="0.3">
      <c r="A163" s="41" t="s">
        <v>32</v>
      </c>
      <c r="B163" s="42" t="s">
        <v>1414</v>
      </c>
      <c r="C163" s="43" t="s">
        <v>1415</v>
      </c>
      <c r="D163" s="43"/>
      <c r="E163" s="44" t="s">
        <v>9</v>
      </c>
      <c r="F163" s="45">
        <v>45</v>
      </c>
      <c r="G163" s="8"/>
      <c r="H163" s="45" t="str">
        <f t="shared" si="5"/>
        <v/>
      </c>
    </row>
    <row r="164" spans="1:8" ht="41.4" x14ac:dyDescent="0.3">
      <c r="A164" s="30" t="s">
        <v>35</v>
      </c>
      <c r="B164" s="31" t="s">
        <v>1416</v>
      </c>
      <c r="C164" s="32" t="s">
        <v>1417</v>
      </c>
      <c r="D164" s="32"/>
      <c r="E164" s="33" t="s">
        <v>9</v>
      </c>
      <c r="F164" s="34">
        <v>59</v>
      </c>
      <c r="G164" s="6"/>
      <c r="H164" s="34" t="str">
        <f t="shared" si="5"/>
        <v/>
      </c>
    </row>
    <row r="165" spans="1:8" ht="15" customHeight="1" thickBot="1" x14ac:dyDescent="0.35">
      <c r="A165" s="35" t="str">
        <f>A156 &amp;" - skupna cena (brez DDV):"</f>
        <v>1.5.2.1.3 Elementi za kontrolo tirov in kretnic OJP - skupna cena (brez DDV):</v>
      </c>
      <c r="B165" s="36"/>
      <c r="C165" s="37"/>
      <c r="D165" s="37"/>
      <c r="E165" s="38"/>
      <c r="F165" s="39"/>
      <c r="G165" s="39"/>
      <c r="H165" s="39" t="str">
        <f>IF(SUM(H158:H164)=0,"",SUM(H158:H164))</f>
        <v/>
      </c>
    </row>
    <row r="166" spans="1:8" ht="14.4" thickTop="1" x14ac:dyDescent="0.3"/>
    <row r="167" spans="1:8" ht="16.05" customHeight="1" x14ac:dyDescent="0.3">
      <c r="A167" s="14" t="s">
        <v>2941</v>
      </c>
    </row>
    <row r="168" spans="1:8" ht="15" customHeight="1" x14ac:dyDescent="0.3">
      <c r="A168" s="20" t="s">
        <v>1139</v>
      </c>
      <c r="B168" s="21" t="s">
        <v>0</v>
      </c>
      <c r="C168" s="22" t="s">
        <v>4</v>
      </c>
      <c r="D168" s="22" t="s">
        <v>1141</v>
      </c>
      <c r="E168" s="23" t="s">
        <v>1</v>
      </c>
      <c r="F168" s="24" t="s">
        <v>2</v>
      </c>
      <c r="G168" s="24" t="s">
        <v>3</v>
      </c>
      <c r="H168" s="24" t="s">
        <v>1140</v>
      </c>
    </row>
    <row r="169" spans="1:8" ht="41.4" x14ac:dyDescent="0.3">
      <c r="A169" s="25" t="s">
        <v>5</v>
      </c>
      <c r="B169" s="26" t="s">
        <v>1367</v>
      </c>
      <c r="C169" s="27" t="s">
        <v>1368</v>
      </c>
      <c r="D169" s="27"/>
      <c r="E169" s="28" t="s">
        <v>7</v>
      </c>
      <c r="F169" s="29">
        <v>0</v>
      </c>
      <c r="G169" s="29"/>
      <c r="H169" s="29" t="str">
        <f t="shared" ref="H169:H174" si="6">IF(G169="","",ROUND(G169*F169,2))</f>
        <v/>
      </c>
    </row>
    <row r="170" spans="1:8" ht="41.4" x14ac:dyDescent="0.3">
      <c r="A170" s="41" t="s">
        <v>11</v>
      </c>
      <c r="B170" s="42" t="s">
        <v>1418</v>
      </c>
      <c r="C170" s="43" t="s">
        <v>1419</v>
      </c>
      <c r="D170" s="43"/>
      <c r="E170" s="44" t="s">
        <v>30</v>
      </c>
      <c r="F170" s="45">
        <v>4</v>
      </c>
      <c r="G170" s="8"/>
      <c r="H170" s="45" t="str">
        <f t="shared" si="6"/>
        <v/>
      </c>
    </row>
    <row r="171" spans="1:8" ht="41.4" x14ac:dyDescent="0.3">
      <c r="A171" s="41" t="s">
        <v>14</v>
      </c>
      <c r="B171" s="42" t="s">
        <v>1420</v>
      </c>
      <c r="C171" s="43" t="s">
        <v>1421</v>
      </c>
      <c r="D171" s="43"/>
      <c r="E171" s="44" t="s">
        <v>30</v>
      </c>
      <c r="F171" s="45">
        <v>2</v>
      </c>
      <c r="G171" s="8"/>
      <c r="H171" s="45" t="str">
        <f t="shared" si="6"/>
        <v/>
      </c>
    </row>
    <row r="172" spans="1:8" ht="27.6" x14ac:dyDescent="0.3">
      <c r="A172" s="41" t="s">
        <v>28</v>
      </c>
      <c r="B172" s="42" t="s">
        <v>1422</v>
      </c>
      <c r="C172" s="43" t="s">
        <v>1423</v>
      </c>
      <c r="D172" s="43"/>
      <c r="E172" s="44" t="s">
        <v>45</v>
      </c>
      <c r="F172" s="45">
        <v>50</v>
      </c>
      <c r="G172" s="8"/>
      <c r="H172" s="45" t="str">
        <f t="shared" si="6"/>
        <v/>
      </c>
    </row>
    <row r="173" spans="1:8" ht="27.6" x14ac:dyDescent="0.3">
      <c r="A173" s="41" t="s">
        <v>29</v>
      </c>
      <c r="B173" s="42" t="s">
        <v>1424</v>
      </c>
      <c r="C173" s="43" t="s">
        <v>1425</v>
      </c>
      <c r="D173" s="43"/>
      <c r="E173" s="44" t="s">
        <v>9</v>
      </c>
      <c r="F173" s="45">
        <v>12</v>
      </c>
      <c r="G173" s="8"/>
      <c r="H173" s="45" t="str">
        <f t="shared" si="6"/>
        <v/>
      </c>
    </row>
    <row r="174" spans="1:8" ht="27.6" x14ac:dyDescent="0.3">
      <c r="A174" s="30" t="s">
        <v>32</v>
      </c>
      <c r="B174" s="31" t="s">
        <v>1426</v>
      </c>
      <c r="C174" s="32" t="s">
        <v>1427</v>
      </c>
      <c r="D174" s="32"/>
      <c r="E174" s="33" t="s">
        <v>30</v>
      </c>
      <c r="F174" s="34">
        <v>2</v>
      </c>
      <c r="G174" s="6"/>
      <c r="H174" s="34" t="str">
        <f t="shared" si="6"/>
        <v/>
      </c>
    </row>
    <row r="175" spans="1:8" ht="15" customHeight="1" thickBot="1" x14ac:dyDescent="0.35">
      <c r="A175" s="35" t="str">
        <f>A167 &amp;" - skupna cena (brez DDV):"</f>
        <v>1.5.2.1.4 Avtostop naprave - skupna cena (brez DDV):</v>
      </c>
      <c r="B175" s="36"/>
      <c r="C175" s="37"/>
      <c r="D175" s="37"/>
      <c r="E175" s="38"/>
      <c r="F175" s="39"/>
      <c r="G175" s="39"/>
      <c r="H175" s="39" t="str">
        <f>IF(SUM(H169:H174)=0,"",SUM(H169:H174))</f>
        <v/>
      </c>
    </row>
    <row r="176" spans="1:8" ht="14.4" thickTop="1" x14ac:dyDescent="0.3"/>
    <row r="177" spans="1:8" ht="16.05" customHeight="1" x14ac:dyDescent="0.3">
      <c r="A177" s="14" t="s">
        <v>1428</v>
      </c>
    </row>
    <row r="178" spans="1:8" ht="16.05" customHeight="1" x14ac:dyDescent="0.3">
      <c r="A178" s="125" t="s">
        <v>2957</v>
      </c>
      <c r="B178" s="123"/>
      <c r="C178" s="124"/>
    </row>
    <row r="179" spans="1:8" ht="15" customHeight="1" x14ac:dyDescent="0.3">
      <c r="A179" s="126" t="s">
        <v>1139</v>
      </c>
      <c r="B179" s="127" t="s">
        <v>0</v>
      </c>
      <c r="C179" s="128" t="s">
        <v>4</v>
      </c>
      <c r="D179" s="22" t="s">
        <v>1141</v>
      </c>
      <c r="E179" s="23" t="s">
        <v>1</v>
      </c>
      <c r="F179" s="24" t="s">
        <v>2</v>
      </c>
      <c r="G179" s="24" t="s">
        <v>3</v>
      </c>
      <c r="H179" s="24" t="s">
        <v>1140</v>
      </c>
    </row>
    <row r="180" spans="1:8" ht="27.6" x14ac:dyDescent="0.3">
      <c r="A180" s="129" t="s">
        <v>5</v>
      </c>
      <c r="B180" s="130" t="s">
        <v>1429</v>
      </c>
      <c r="C180" s="131" t="s">
        <v>2956</v>
      </c>
      <c r="D180" s="48" t="s">
        <v>2987</v>
      </c>
      <c r="E180" s="49" t="s">
        <v>7</v>
      </c>
      <c r="F180" s="50">
        <v>0</v>
      </c>
      <c r="G180" s="50"/>
      <c r="H180" s="50" t="str">
        <f>IF(G180="","",ROUND(G180*F180,2))</f>
        <v/>
      </c>
    </row>
    <row r="181" spans="1:8" ht="15" customHeight="1" thickBot="1" x14ac:dyDescent="0.35">
      <c r="A181" s="119" t="str">
        <f>A178 &amp;" - skupna cena (brez DDV):"</f>
        <v>1.5.2.2.1 Stroški čuvajske službe - skupna cena (brez DDV):</v>
      </c>
      <c r="B181" s="120"/>
      <c r="C181" s="121"/>
      <c r="D181" s="37"/>
      <c r="E181" s="38"/>
      <c r="F181" s="39"/>
      <c r="G181" s="39"/>
      <c r="H181" s="39" t="str">
        <f>IF(SUM(H180:H180)=0,"",SUM(H180:H180))</f>
        <v/>
      </c>
    </row>
    <row r="182" spans="1:8" ht="14.4" thickTop="1" x14ac:dyDescent="0.3">
      <c r="A182" s="122"/>
      <c r="B182" s="123"/>
      <c r="C182" s="124"/>
    </row>
    <row r="183" spans="1:8" ht="16.05" customHeight="1" x14ac:dyDescent="0.3">
      <c r="A183" s="125" t="s">
        <v>1430</v>
      </c>
      <c r="B183" s="123"/>
      <c r="C183" s="124"/>
    </row>
    <row r="184" spans="1:8" ht="15" customHeight="1" x14ac:dyDescent="0.3">
      <c r="A184" s="126" t="s">
        <v>1139</v>
      </c>
      <c r="B184" s="127" t="s">
        <v>0</v>
      </c>
      <c r="C184" s="133" t="s">
        <v>4</v>
      </c>
      <c r="D184" s="102" t="s">
        <v>1141</v>
      </c>
      <c r="E184" s="88" t="s">
        <v>1</v>
      </c>
      <c r="F184" s="86" t="s">
        <v>2</v>
      </c>
      <c r="G184" s="86" t="s">
        <v>3</v>
      </c>
      <c r="H184" s="86" t="s">
        <v>1140</v>
      </c>
    </row>
    <row r="185" spans="1:8" ht="27.6" x14ac:dyDescent="0.3">
      <c r="A185" s="111" t="s">
        <v>5</v>
      </c>
      <c r="B185" s="112" t="s">
        <v>362</v>
      </c>
      <c r="C185" s="113" t="s">
        <v>2968</v>
      </c>
      <c r="D185" s="99" t="s">
        <v>2966</v>
      </c>
      <c r="E185" s="97" t="s">
        <v>7</v>
      </c>
      <c r="F185" s="98">
        <v>0</v>
      </c>
      <c r="G185" s="98"/>
      <c r="H185" s="98" t="str">
        <f>IF(G185="","",ROUND(G185*F185,2))</f>
        <v/>
      </c>
    </row>
    <row r="186" spans="1:8" ht="27.6" x14ac:dyDescent="0.3">
      <c r="A186" s="114" t="s">
        <v>11</v>
      </c>
      <c r="B186" s="115" t="s">
        <v>368</v>
      </c>
      <c r="C186" s="89" t="s">
        <v>369</v>
      </c>
      <c r="D186" s="95" t="s">
        <v>2980</v>
      </c>
      <c r="E186" s="106" t="s">
        <v>7</v>
      </c>
      <c r="F186" s="107">
        <v>0</v>
      </c>
      <c r="G186" s="107"/>
      <c r="H186" s="107" t="str">
        <f>IF(G186="","",ROUND(G186*F186,2))</f>
        <v/>
      </c>
    </row>
    <row r="187" spans="1:8" ht="27.6" x14ac:dyDescent="0.3">
      <c r="A187" s="114" t="s">
        <v>14</v>
      </c>
      <c r="B187" s="115" t="s">
        <v>1431</v>
      </c>
      <c r="C187" s="89" t="s">
        <v>1432</v>
      </c>
      <c r="D187" s="43"/>
      <c r="E187" s="44" t="s">
        <v>30</v>
      </c>
      <c r="F187" s="45">
        <v>1</v>
      </c>
      <c r="G187" s="8"/>
      <c r="H187" s="45" t="str">
        <f>IF(G187="","",ROUND(G187*F187,2))</f>
        <v/>
      </c>
    </row>
    <row r="188" spans="1:8" ht="55.2" x14ac:dyDescent="0.3">
      <c r="A188" s="116" t="s">
        <v>28</v>
      </c>
      <c r="B188" s="117" t="s">
        <v>1332</v>
      </c>
      <c r="C188" s="118" t="s">
        <v>1333</v>
      </c>
      <c r="D188" s="32" t="s">
        <v>2985</v>
      </c>
      <c r="E188" s="33" t="s">
        <v>7</v>
      </c>
      <c r="F188" s="34">
        <v>0</v>
      </c>
      <c r="G188" s="34"/>
      <c r="H188" s="34" t="str">
        <f>IF(G188="","",ROUND(G188*F188,2))</f>
        <v/>
      </c>
    </row>
    <row r="189" spans="1:8" ht="15" customHeight="1" thickBot="1" x14ac:dyDescent="0.35">
      <c r="A189" s="35" t="str">
        <f>A183 &amp;" - skupna cena (brez DDV):"</f>
        <v>1.5.2.2.2 Preiskusi, nadzor in tehnična/projektna dokumentacija - skupna cena (brez DDV):</v>
      </c>
      <c r="B189" s="36"/>
      <c r="C189" s="37"/>
      <c r="D189" s="37"/>
      <c r="E189" s="38"/>
      <c r="F189" s="39"/>
      <c r="G189" s="39"/>
      <c r="H189" s="39" t="str">
        <f>IF(SUM(H185:H188)=0,"",SUM(H185:H188))</f>
        <v/>
      </c>
    </row>
    <row r="190" spans="1:8" ht="14.4" thickTop="1" x14ac:dyDescent="0.3"/>
    <row r="191" spans="1:8" ht="16.05" customHeight="1" x14ac:dyDescent="0.3">
      <c r="A191" s="14" t="s">
        <v>1433</v>
      </c>
    </row>
    <row r="192" spans="1:8" ht="16.05" customHeight="1" x14ac:dyDescent="0.3">
      <c r="A192" s="14" t="s">
        <v>1434</v>
      </c>
    </row>
    <row r="193" spans="1:8" ht="15" customHeight="1" x14ac:dyDescent="0.3">
      <c r="A193" s="20" t="s">
        <v>1139</v>
      </c>
      <c r="B193" s="21" t="s">
        <v>0</v>
      </c>
      <c r="C193" s="22" t="s">
        <v>4</v>
      </c>
      <c r="D193" s="22" t="s">
        <v>1141</v>
      </c>
      <c r="E193" s="23" t="s">
        <v>1</v>
      </c>
      <c r="F193" s="24" t="s">
        <v>2</v>
      </c>
      <c r="G193" s="24" t="s">
        <v>3</v>
      </c>
      <c r="H193" s="24" t="s">
        <v>1140</v>
      </c>
    </row>
    <row r="194" spans="1:8" ht="55.2" x14ac:dyDescent="0.3">
      <c r="A194" s="25" t="s">
        <v>5</v>
      </c>
      <c r="B194" s="26" t="s">
        <v>1435</v>
      </c>
      <c r="C194" s="27" t="s">
        <v>1436</v>
      </c>
      <c r="D194" s="27"/>
      <c r="E194" s="28" t="s">
        <v>7</v>
      </c>
      <c r="F194" s="29">
        <v>0</v>
      </c>
      <c r="G194" s="29"/>
      <c r="H194" s="29" t="str">
        <f>IF(G194="","",ROUND(G194*F194,2))</f>
        <v/>
      </c>
    </row>
    <row r="195" spans="1:8" ht="55.2" x14ac:dyDescent="0.3">
      <c r="A195" s="41" t="s">
        <v>11</v>
      </c>
      <c r="B195" s="42" t="s">
        <v>1437</v>
      </c>
      <c r="C195" s="43" t="s">
        <v>1438</v>
      </c>
      <c r="D195" s="43"/>
      <c r="E195" s="44" t="s">
        <v>7</v>
      </c>
      <c r="F195" s="45">
        <v>0</v>
      </c>
      <c r="G195" s="45"/>
      <c r="H195" s="45" t="str">
        <f>IF(G195="","",ROUND(G195*F195,2))</f>
        <v/>
      </c>
    </row>
    <row r="196" spans="1:8" ht="55.2" x14ac:dyDescent="0.3">
      <c r="A196" s="41" t="s">
        <v>14</v>
      </c>
      <c r="B196" s="42" t="s">
        <v>1439</v>
      </c>
      <c r="C196" s="43" t="s">
        <v>1440</v>
      </c>
      <c r="D196" s="43"/>
      <c r="E196" s="44" t="s">
        <v>7</v>
      </c>
      <c r="F196" s="45">
        <v>0</v>
      </c>
      <c r="G196" s="45"/>
      <c r="H196" s="45" t="str">
        <f>IF(G196="","",ROUND(G196*F196,2))</f>
        <v/>
      </c>
    </row>
    <row r="197" spans="1:8" ht="55.2" x14ac:dyDescent="0.3">
      <c r="A197" s="41" t="s">
        <v>28</v>
      </c>
      <c r="B197" s="42" t="s">
        <v>1441</v>
      </c>
      <c r="C197" s="89" t="s">
        <v>3000</v>
      </c>
      <c r="D197" s="43"/>
      <c r="E197" s="44" t="s">
        <v>7</v>
      </c>
      <c r="F197" s="45">
        <v>0</v>
      </c>
      <c r="G197" s="45"/>
      <c r="H197" s="45" t="str">
        <f>IF(G197="","",ROUND(G197*F197,2))</f>
        <v/>
      </c>
    </row>
    <row r="198" spans="1:8" ht="41.4" x14ac:dyDescent="0.3">
      <c r="A198" s="30" t="s">
        <v>29</v>
      </c>
      <c r="B198" s="31" t="s">
        <v>1442</v>
      </c>
      <c r="C198" s="32" t="s">
        <v>1443</v>
      </c>
      <c r="D198" s="32"/>
      <c r="E198" s="33" t="s">
        <v>7</v>
      </c>
      <c r="F198" s="34">
        <v>0</v>
      </c>
      <c r="G198" s="34"/>
      <c r="H198" s="34" t="str">
        <f>IF(G198="","",ROUND(G198*F198,2))</f>
        <v/>
      </c>
    </row>
    <row r="199" spans="1:8" ht="15" customHeight="1" thickBot="1" x14ac:dyDescent="0.35">
      <c r="A199" s="35" t="str">
        <f>A192 &amp;" - skupna cena (brez DDV):"</f>
        <v>1.6.1 Splošne opombe in navodila za izvajanje del - skupna cena (brez DDV):</v>
      </c>
      <c r="B199" s="36"/>
      <c r="C199" s="37"/>
      <c r="D199" s="37"/>
      <c r="E199" s="38"/>
      <c r="F199" s="39"/>
      <c r="G199" s="39"/>
      <c r="H199" s="39" t="str">
        <f>IF(SUM(H194:H198)=0,"",SUM(H194:H198))</f>
        <v/>
      </c>
    </row>
    <row r="200" spans="1:8" ht="14.4" thickTop="1" x14ac:dyDescent="0.3"/>
    <row r="201" spans="1:8" ht="16.05" customHeight="1" x14ac:dyDescent="0.3">
      <c r="A201" s="14" t="s">
        <v>1444</v>
      </c>
    </row>
    <row r="202" spans="1:8" ht="16.05" customHeight="1" x14ac:dyDescent="0.3">
      <c r="A202" s="125" t="s">
        <v>2961</v>
      </c>
      <c r="B202" s="123"/>
      <c r="C202" s="124"/>
    </row>
    <row r="203" spans="1:8" ht="15" customHeight="1" x14ac:dyDescent="0.3">
      <c r="A203" s="126" t="s">
        <v>1139</v>
      </c>
      <c r="B203" s="127" t="s">
        <v>0</v>
      </c>
      <c r="C203" s="128" t="s">
        <v>4</v>
      </c>
      <c r="D203" s="22" t="s">
        <v>1141</v>
      </c>
      <c r="E203" s="23" t="s">
        <v>1</v>
      </c>
      <c r="F203" s="24" t="s">
        <v>2</v>
      </c>
      <c r="G203" s="24" t="s">
        <v>3</v>
      </c>
      <c r="H203" s="24" t="s">
        <v>1140</v>
      </c>
    </row>
    <row r="204" spans="1:8" ht="27.6" x14ac:dyDescent="0.3">
      <c r="A204" s="129" t="s">
        <v>5</v>
      </c>
      <c r="B204" s="130" t="s">
        <v>1445</v>
      </c>
      <c r="C204" s="131" t="s">
        <v>1074</v>
      </c>
      <c r="D204" s="48" t="s">
        <v>2987</v>
      </c>
      <c r="E204" s="49" t="s">
        <v>7</v>
      </c>
      <c r="F204" s="50">
        <v>0</v>
      </c>
      <c r="G204" s="50"/>
      <c r="H204" s="50" t="str">
        <f>IF(G204="","",ROUND(G204*F204,2))</f>
        <v/>
      </c>
    </row>
    <row r="205" spans="1:8" ht="15" customHeight="1" thickBot="1" x14ac:dyDescent="0.35">
      <c r="A205" s="119" t="str">
        <f>A202 &amp;" - skupna cena (brez DDV):"</f>
        <v>1.6.2.1 Stroški čuvajske službe - skupna cena (brez DDV):</v>
      </c>
      <c r="B205" s="120"/>
      <c r="C205" s="121"/>
      <c r="D205" s="37"/>
      <c r="E205" s="38"/>
      <c r="F205" s="39"/>
      <c r="G205" s="39"/>
      <c r="H205" s="39" t="str">
        <f>IF(SUM(H204:H204)=0,"",SUM(H204:H204))</f>
        <v/>
      </c>
    </row>
    <row r="206" spans="1:8" ht="14.4" thickTop="1" x14ac:dyDescent="0.3">
      <c r="A206" s="122"/>
      <c r="B206" s="123"/>
      <c r="C206" s="124"/>
    </row>
    <row r="207" spans="1:8" ht="16.05" customHeight="1" x14ac:dyDescent="0.3">
      <c r="A207" s="125" t="s">
        <v>1447</v>
      </c>
      <c r="B207" s="123"/>
      <c r="C207" s="124"/>
    </row>
    <row r="208" spans="1:8" ht="15" customHeight="1" x14ac:dyDescent="0.3">
      <c r="A208" s="126" t="s">
        <v>1139</v>
      </c>
      <c r="B208" s="127" t="s">
        <v>0</v>
      </c>
      <c r="C208" s="128" t="s">
        <v>4</v>
      </c>
      <c r="D208" s="102" t="s">
        <v>1141</v>
      </c>
      <c r="E208" s="88" t="s">
        <v>1</v>
      </c>
      <c r="F208" s="86" t="s">
        <v>2</v>
      </c>
      <c r="G208" s="86" t="s">
        <v>3</v>
      </c>
      <c r="H208" s="86" t="s">
        <v>1140</v>
      </c>
    </row>
    <row r="209" spans="1:8" ht="27.6" x14ac:dyDescent="0.3">
      <c r="A209" s="111" t="s">
        <v>5</v>
      </c>
      <c r="B209" s="112" t="s">
        <v>362</v>
      </c>
      <c r="C209" s="113" t="s">
        <v>2968</v>
      </c>
      <c r="D209" s="99" t="s">
        <v>2966</v>
      </c>
      <c r="E209" s="97" t="s">
        <v>7</v>
      </c>
      <c r="F209" s="98">
        <v>0</v>
      </c>
      <c r="G209" s="98"/>
      <c r="H209" s="98" t="str">
        <f>IF(G209="","",ROUND(G209*F209,2))</f>
        <v/>
      </c>
    </row>
    <row r="210" spans="1:8" ht="27.6" x14ac:dyDescent="0.3">
      <c r="A210" s="114" t="s">
        <v>11</v>
      </c>
      <c r="B210" s="115" t="s">
        <v>368</v>
      </c>
      <c r="C210" s="89" t="s">
        <v>369</v>
      </c>
      <c r="D210" s="95" t="s">
        <v>2980</v>
      </c>
      <c r="E210" s="106" t="s">
        <v>7</v>
      </c>
      <c r="F210" s="107">
        <v>0</v>
      </c>
      <c r="G210" s="107"/>
      <c r="H210" s="107" t="str">
        <f>IF(G210="","",ROUND(G210*F210,2))</f>
        <v/>
      </c>
    </row>
    <row r="211" spans="1:8" ht="27.6" x14ac:dyDescent="0.3">
      <c r="A211" s="116" t="s">
        <v>14</v>
      </c>
      <c r="B211" s="117" t="s">
        <v>1332</v>
      </c>
      <c r="C211" s="118" t="s">
        <v>1333</v>
      </c>
      <c r="D211" s="32" t="s">
        <v>2981</v>
      </c>
      <c r="E211" s="33" t="s">
        <v>7</v>
      </c>
      <c r="F211" s="34">
        <v>0</v>
      </c>
      <c r="G211" s="34"/>
      <c r="H211" s="34" t="str">
        <f>IF(G211="","",ROUND(G211*F211,2))</f>
        <v/>
      </c>
    </row>
    <row r="212" spans="1:8" ht="15" customHeight="1" thickBot="1" x14ac:dyDescent="0.35">
      <c r="A212" s="119" t="str">
        <f>A207 &amp;" - skupna cena (brez DDV):"</f>
        <v>1.6.2.2 Preiskusi, nadzor in tehnična/projektna dokumentacija - skupna cena (brez DDV):</v>
      </c>
      <c r="B212" s="120"/>
      <c r="C212" s="121"/>
      <c r="D212" s="37"/>
      <c r="E212" s="38"/>
      <c r="F212" s="39"/>
      <c r="G212" s="39"/>
      <c r="H212" s="39" t="str">
        <f>IF(SUM(H209:H211)=0,"",SUM(H209:H211))</f>
        <v/>
      </c>
    </row>
    <row r="213" spans="1:8" ht="14.4" thickTop="1" x14ac:dyDescent="0.3">
      <c r="A213" s="122"/>
      <c r="B213" s="123"/>
      <c r="C213" s="124"/>
    </row>
    <row r="214" spans="1:8" ht="16.05" customHeight="1" x14ac:dyDescent="0.3">
      <c r="A214" s="125" t="s">
        <v>1448</v>
      </c>
      <c r="B214" s="123"/>
      <c r="C214" s="124"/>
    </row>
    <row r="215" spans="1:8" ht="16.05" customHeight="1" x14ac:dyDescent="0.3">
      <c r="A215" s="125" t="s">
        <v>1449</v>
      </c>
      <c r="B215" s="123"/>
      <c r="C215" s="124"/>
    </row>
    <row r="216" spans="1:8" ht="16.05" customHeight="1" x14ac:dyDescent="0.3">
      <c r="A216" s="125" t="s">
        <v>2963</v>
      </c>
      <c r="B216" s="123"/>
      <c r="C216" s="124"/>
    </row>
    <row r="217" spans="1:8" ht="15" customHeight="1" x14ac:dyDescent="0.3">
      <c r="A217" s="126" t="s">
        <v>1139</v>
      </c>
      <c r="B217" s="127" t="s">
        <v>0</v>
      </c>
      <c r="C217" s="128" t="s">
        <v>4</v>
      </c>
      <c r="D217" s="22" t="s">
        <v>1141</v>
      </c>
      <c r="E217" s="23" t="s">
        <v>1</v>
      </c>
      <c r="F217" s="24" t="s">
        <v>2</v>
      </c>
      <c r="G217" s="24" t="s">
        <v>3</v>
      </c>
      <c r="H217" s="24" t="s">
        <v>1140</v>
      </c>
    </row>
    <row r="218" spans="1:8" x14ac:dyDescent="0.3">
      <c r="A218" s="129" t="s">
        <v>5</v>
      </c>
      <c r="B218" s="130" t="s">
        <v>899</v>
      </c>
      <c r="C218" s="131" t="s">
        <v>1450</v>
      </c>
      <c r="D218" s="48" t="s">
        <v>1446</v>
      </c>
      <c r="E218" s="49" t="s">
        <v>30</v>
      </c>
      <c r="F218" s="50">
        <v>1</v>
      </c>
      <c r="G218" s="51"/>
      <c r="H218" s="50" t="str">
        <f>IF(G218="","",ROUND(G218*F218,2))</f>
        <v/>
      </c>
    </row>
    <row r="219" spans="1:8" ht="15" customHeight="1" thickBot="1" x14ac:dyDescent="0.35">
      <c r="A219" s="119" t="str">
        <f>A216 &amp;" - skupna cena (brez DDV):"</f>
        <v>1.7.1.1 Stroški upravljalca - skupna cena (brez DDV):</v>
      </c>
      <c r="B219" s="120"/>
      <c r="C219" s="121"/>
      <c r="D219" s="37"/>
      <c r="E219" s="38"/>
      <c r="F219" s="39"/>
      <c r="G219" s="39"/>
      <c r="H219" s="39" t="str">
        <f>IF(SUM(H218:H218)=0,"",SUM(H218:H218))</f>
        <v/>
      </c>
    </row>
    <row r="220" spans="1:8" ht="14.4" thickTop="1" x14ac:dyDescent="0.3">
      <c r="A220" s="122"/>
      <c r="B220" s="123"/>
      <c r="C220" s="124"/>
    </row>
    <row r="221" spans="1:8" ht="16.05" customHeight="1" x14ac:dyDescent="0.3">
      <c r="A221" s="125" t="s">
        <v>1451</v>
      </c>
      <c r="B221" s="123"/>
      <c r="C221" s="124"/>
    </row>
    <row r="222" spans="1:8" ht="15" customHeight="1" x14ac:dyDescent="0.3">
      <c r="A222" s="126" t="s">
        <v>1139</v>
      </c>
      <c r="B222" s="127" t="s">
        <v>0</v>
      </c>
      <c r="C222" s="128" t="s">
        <v>4</v>
      </c>
      <c r="D222" s="22" t="s">
        <v>1141</v>
      </c>
      <c r="E222" s="23" t="s">
        <v>1</v>
      </c>
      <c r="F222" s="24" t="s">
        <v>2</v>
      </c>
      <c r="G222" s="24" t="s">
        <v>3</v>
      </c>
      <c r="H222" s="24" t="s">
        <v>1140</v>
      </c>
    </row>
    <row r="223" spans="1:8" x14ac:dyDescent="0.3">
      <c r="A223" s="111" t="s">
        <v>5</v>
      </c>
      <c r="B223" s="112" t="s">
        <v>1452</v>
      </c>
      <c r="C223" s="113" t="s">
        <v>1098</v>
      </c>
      <c r="D223" s="27"/>
      <c r="E223" s="28" t="s">
        <v>9</v>
      </c>
      <c r="F223" s="29">
        <v>1</v>
      </c>
      <c r="G223" s="7"/>
      <c r="H223" s="29" t="str">
        <f>IF(G223="","",ROUND(G223*F223,2))</f>
        <v/>
      </c>
    </row>
    <row r="224" spans="1:8" ht="27.6" x14ac:dyDescent="0.3">
      <c r="A224" s="114" t="s">
        <v>11</v>
      </c>
      <c r="B224" s="115" t="s">
        <v>368</v>
      </c>
      <c r="C224" s="89" t="s">
        <v>369</v>
      </c>
      <c r="D224" s="43" t="s">
        <v>2980</v>
      </c>
      <c r="E224" s="106" t="s">
        <v>7</v>
      </c>
      <c r="F224" s="107">
        <v>0</v>
      </c>
      <c r="G224" s="107"/>
      <c r="H224" s="107" t="str">
        <f>IF(G224="","",ROUND(G224*F224,2))</f>
        <v/>
      </c>
    </row>
    <row r="225" spans="1:8" ht="55.2" x14ac:dyDescent="0.3">
      <c r="A225" s="116" t="s">
        <v>14</v>
      </c>
      <c r="B225" s="117" t="s">
        <v>362</v>
      </c>
      <c r="C225" s="118" t="s">
        <v>2965</v>
      </c>
      <c r="D225" s="32" t="s">
        <v>2971</v>
      </c>
      <c r="E225" s="33" t="s">
        <v>7</v>
      </c>
      <c r="F225" s="34">
        <v>0</v>
      </c>
      <c r="G225" s="34"/>
      <c r="H225" s="34" t="str">
        <f>IF(G225="","",ROUND(G225*F225,2))</f>
        <v/>
      </c>
    </row>
    <row r="226" spans="1:8" ht="15" customHeight="1" thickBot="1" x14ac:dyDescent="0.35">
      <c r="A226" s="35" t="str">
        <f>A221 &amp;" - skupna cena (brez DDV):"</f>
        <v>1.7.1.2 Preiskusi, nadzor in tehnična/projektna dokumentacija - skupna cena (brez DDV):</v>
      </c>
      <c r="B226" s="36"/>
      <c r="C226" s="37"/>
      <c r="D226" s="37"/>
      <c r="E226" s="38"/>
      <c r="F226" s="39"/>
      <c r="G226" s="39"/>
      <c r="H226" s="39" t="str">
        <f>IF(SUM(H223:H225)=0,"",SUM(H223:H225))</f>
        <v/>
      </c>
    </row>
    <row r="227" spans="1:8" ht="14.4" thickTop="1" x14ac:dyDescent="0.3"/>
    <row r="228" spans="1:8" ht="16.05" customHeight="1" x14ac:dyDescent="0.3">
      <c r="A228" s="14" t="s">
        <v>1453</v>
      </c>
    </row>
    <row r="229" spans="1:8" ht="16.05" customHeight="1" x14ac:dyDescent="0.3">
      <c r="A229" s="14" t="s">
        <v>1454</v>
      </c>
    </row>
    <row r="230" spans="1:8" ht="16.05" customHeight="1" x14ac:dyDescent="0.3">
      <c r="A230" s="14" t="s">
        <v>1455</v>
      </c>
    </row>
    <row r="231" spans="1:8" ht="15" customHeight="1" x14ac:dyDescent="0.3">
      <c r="A231" s="20" t="s">
        <v>1139</v>
      </c>
      <c r="B231" s="21" t="s">
        <v>0</v>
      </c>
      <c r="C231" s="22" t="s">
        <v>4</v>
      </c>
      <c r="D231" s="22" t="s">
        <v>1141</v>
      </c>
      <c r="E231" s="88" t="s">
        <v>1</v>
      </c>
      <c r="F231" s="86" t="s">
        <v>2</v>
      </c>
      <c r="G231" s="86" t="s">
        <v>3</v>
      </c>
      <c r="H231" s="86" t="s">
        <v>1140</v>
      </c>
    </row>
    <row r="232" spans="1:8" ht="55.2" x14ac:dyDescent="0.3">
      <c r="A232" s="111" t="s">
        <v>5</v>
      </c>
      <c r="B232" s="26" t="s">
        <v>362</v>
      </c>
      <c r="C232" s="27" t="s">
        <v>2965</v>
      </c>
      <c r="D232" s="27" t="s">
        <v>2971</v>
      </c>
      <c r="E232" s="97" t="s">
        <v>7</v>
      </c>
      <c r="F232" s="98">
        <v>0</v>
      </c>
      <c r="G232" s="98"/>
      <c r="H232" s="98" t="str">
        <f>IF(G232="","",ROUND(G232*F232,2))</f>
        <v/>
      </c>
    </row>
    <row r="233" spans="1:8" x14ac:dyDescent="0.3">
      <c r="A233" s="114" t="s">
        <v>11</v>
      </c>
      <c r="B233" s="42" t="s">
        <v>1456</v>
      </c>
      <c r="C233" s="43" t="s">
        <v>1457</v>
      </c>
      <c r="D233" s="43"/>
      <c r="E233" s="44" t="s">
        <v>9</v>
      </c>
      <c r="F233" s="45">
        <v>0</v>
      </c>
      <c r="G233" s="90"/>
      <c r="H233" s="45" t="str">
        <f>IF(G233="","",ROUND(G233*F233,2))</f>
        <v/>
      </c>
    </row>
    <row r="234" spans="1:8" ht="27.6" x14ac:dyDescent="0.3">
      <c r="A234" s="116" t="s">
        <v>14</v>
      </c>
      <c r="B234" s="31" t="s">
        <v>368</v>
      </c>
      <c r="C234" s="32" t="s">
        <v>369</v>
      </c>
      <c r="D234" s="32" t="s">
        <v>2980</v>
      </c>
      <c r="E234" s="33" t="s">
        <v>7</v>
      </c>
      <c r="F234" s="34">
        <v>0</v>
      </c>
      <c r="G234" s="34"/>
      <c r="H234" s="34" t="str">
        <f>IF(G234="","",ROUND(G234*F234,2))</f>
        <v/>
      </c>
    </row>
    <row r="235" spans="1:8" ht="15" customHeight="1" thickBot="1" x14ac:dyDescent="0.35">
      <c r="A235" s="35" t="str">
        <f>A230 &amp;" - skupna cena (brez DDV):"</f>
        <v>1.8.1.1 Preiskusi, nadzor in tehnična/projektna dokumentacija - skupna cena (brez DDV):</v>
      </c>
      <c r="B235" s="36"/>
      <c r="C235" s="37"/>
      <c r="D235" s="37"/>
      <c r="E235" s="38"/>
      <c r="F235" s="39"/>
      <c r="G235" s="39"/>
      <c r="H235" s="39" t="str">
        <f>IF(SUM(H232:H234)=0,"",SUM(H232:H234))</f>
        <v/>
      </c>
    </row>
    <row r="236" spans="1:8" ht="14.4" thickTop="1" x14ac:dyDescent="0.3"/>
    <row r="237" spans="1:8" ht="16.05" customHeight="1" x14ac:dyDescent="0.3">
      <c r="A237" s="14" t="s">
        <v>1458</v>
      </c>
      <c r="F237" s="18" t="s">
        <v>1303</v>
      </c>
    </row>
    <row r="238" spans="1:8" ht="16.05" customHeight="1" x14ac:dyDescent="0.3">
      <c r="A238" s="14" t="s">
        <v>1459</v>
      </c>
      <c r="F238" s="18" t="s">
        <v>1303</v>
      </c>
    </row>
    <row r="239" spans="1:8" ht="16.05" customHeight="1" x14ac:dyDescent="0.3">
      <c r="A239" s="14" t="s">
        <v>1460</v>
      </c>
      <c r="F239" s="18" t="s">
        <v>1303</v>
      </c>
    </row>
    <row r="240" spans="1:8" ht="15" customHeight="1" x14ac:dyDescent="0.3">
      <c r="A240" s="20" t="s">
        <v>1139</v>
      </c>
      <c r="B240" s="21" t="s">
        <v>0</v>
      </c>
      <c r="C240" s="22" t="s">
        <v>4</v>
      </c>
      <c r="D240" s="22" t="s">
        <v>1141</v>
      </c>
      <c r="E240" s="23" t="s">
        <v>1</v>
      </c>
      <c r="F240" s="24" t="s">
        <v>2</v>
      </c>
      <c r="G240" s="24" t="s">
        <v>3</v>
      </c>
      <c r="H240" s="24" t="s">
        <v>1140</v>
      </c>
    </row>
    <row r="241" spans="1:8" ht="41.4" x14ac:dyDescent="0.3">
      <c r="A241" s="25" t="s">
        <v>5</v>
      </c>
      <c r="B241" s="26" t="s">
        <v>8</v>
      </c>
      <c r="C241" s="27" t="s">
        <v>10</v>
      </c>
      <c r="D241" s="27" t="s">
        <v>1304</v>
      </c>
      <c r="E241" s="28" t="s">
        <v>9</v>
      </c>
      <c r="F241" s="29">
        <v>1</v>
      </c>
      <c r="G241" s="7"/>
      <c r="H241" s="29" t="str">
        <f>IF(G241="","",ROUND(G241*F241,2))</f>
        <v/>
      </c>
    </row>
    <row r="242" spans="1:8" ht="41.4" x14ac:dyDescent="0.3">
      <c r="A242" s="30" t="s">
        <v>11</v>
      </c>
      <c r="B242" s="31" t="s">
        <v>12</v>
      </c>
      <c r="C242" s="32" t="s">
        <v>13</v>
      </c>
      <c r="D242" s="32" t="s">
        <v>1304</v>
      </c>
      <c r="E242" s="33" t="s">
        <v>9</v>
      </c>
      <c r="F242" s="34">
        <v>1</v>
      </c>
      <c r="G242" s="6"/>
      <c r="H242" s="34" t="str">
        <f>IF(G242="","",ROUND(G242*F242,2))</f>
        <v/>
      </c>
    </row>
    <row r="243" spans="1:8" ht="15" customHeight="1" thickBot="1" x14ac:dyDescent="0.35">
      <c r="A243" s="35" t="str">
        <f>A239 &amp;" - skupna cena (brez DDV):"</f>
        <v>2.1.1 Geodetska dela - skupna cena (brez DDV):</v>
      </c>
      <c r="B243" s="36"/>
      <c r="C243" s="37"/>
      <c r="D243" s="37"/>
      <c r="E243" s="38"/>
      <c r="F243" s="39"/>
      <c r="G243" s="39"/>
      <c r="H243" s="39" t="str">
        <f>IF(SUM(H241:H242)=0,"",SUM(H241:H242))</f>
        <v/>
      </c>
    </row>
    <row r="244" spans="1:8" ht="14.4" thickTop="1" x14ac:dyDescent="0.3"/>
    <row r="245" spans="1:8" ht="16.05" customHeight="1" x14ac:dyDescent="0.3">
      <c r="A245" s="14" t="s">
        <v>1461</v>
      </c>
      <c r="F245" s="18" t="s">
        <v>1303</v>
      </c>
    </row>
    <row r="246" spans="1:8" ht="15" customHeight="1" x14ac:dyDescent="0.3">
      <c r="A246" s="20" t="s">
        <v>1139</v>
      </c>
      <c r="B246" s="21" t="s">
        <v>0</v>
      </c>
      <c r="C246" s="22" t="s">
        <v>4</v>
      </c>
      <c r="D246" s="22" t="s">
        <v>1141</v>
      </c>
      <c r="E246" s="23" t="s">
        <v>1</v>
      </c>
      <c r="F246" s="24" t="s">
        <v>2</v>
      </c>
      <c r="G246" s="24" t="s">
        <v>3</v>
      </c>
      <c r="H246" s="24" t="s">
        <v>1140</v>
      </c>
    </row>
    <row r="247" spans="1:8" ht="41.4" x14ac:dyDescent="0.3">
      <c r="A247" s="25" t="s">
        <v>5</v>
      </c>
      <c r="B247" s="26" t="s">
        <v>15</v>
      </c>
      <c r="C247" s="27" t="s">
        <v>17</v>
      </c>
      <c r="D247" s="27" t="s">
        <v>18</v>
      </c>
      <c r="E247" s="28" t="s">
        <v>16</v>
      </c>
      <c r="F247" s="29">
        <v>220.00000000000003</v>
      </c>
      <c r="G247" s="7"/>
      <c r="H247" s="29" t="str">
        <f>IF(G247="","",ROUND(G247*F247,2))</f>
        <v/>
      </c>
    </row>
    <row r="248" spans="1:8" ht="41.4" x14ac:dyDescent="0.3">
      <c r="A248" s="41" t="s">
        <v>11</v>
      </c>
      <c r="B248" s="42" t="s">
        <v>19</v>
      </c>
      <c r="C248" s="43" t="s">
        <v>20</v>
      </c>
      <c r="D248" s="43" t="s">
        <v>18</v>
      </c>
      <c r="E248" s="44" t="s">
        <v>9</v>
      </c>
      <c r="F248" s="45">
        <v>2</v>
      </c>
      <c r="G248" s="8"/>
      <c r="H248" s="45" t="str">
        <f>IF(G248="","",ROUND(G248*F248,2))</f>
        <v/>
      </c>
    </row>
    <row r="249" spans="1:8" ht="41.4" x14ac:dyDescent="0.3">
      <c r="A249" s="30" t="s">
        <v>14</v>
      </c>
      <c r="B249" s="31" t="s">
        <v>21</v>
      </c>
      <c r="C249" s="32" t="s">
        <v>22</v>
      </c>
      <c r="D249" s="32" t="s">
        <v>18</v>
      </c>
      <c r="E249" s="33" t="s">
        <v>9</v>
      </c>
      <c r="F249" s="34">
        <v>2</v>
      </c>
      <c r="G249" s="6"/>
      <c r="H249" s="34" t="str">
        <f>IF(G249="","",ROUND(G249*F249,2))</f>
        <v/>
      </c>
    </row>
    <row r="250" spans="1:8" ht="15" customHeight="1" thickBot="1" x14ac:dyDescent="0.35">
      <c r="A250" s="35" t="str">
        <f>A245 &amp;" - skupna cena (brez DDV):"</f>
        <v>2.1.2 Čiščenje terena - skupna cena (brez DDV):</v>
      </c>
      <c r="B250" s="36"/>
      <c r="C250" s="37"/>
      <c r="D250" s="37"/>
      <c r="E250" s="38"/>
      <c r="F250" s="39"/>
      <c r="G250" s="39"/>
      <c r="H250" s="39" t="str">
        <f>IF(SUM(H247:H249)=0,"",SUM(H247:H249))</f>
        <v/>
      </c>
    </row>
    <row r="251" spans="1:8" ht="14.4" thickTop="1" x14ac:dyDescent="0.3"/>
    <row r="252" spans="1:8" ht="16.05" customHeight="1" x14ac:dyDescent="0.3">
      <c r="A252" s="14" t="s">
        <v>1462</v>
      </c>
      <c r="F252" s="18" t="s">
        <v>1303</v>
      </c>
    </row>
    <row r="253" spans="1:8" ht="15" customHeight="1" x14ac:dyDescent="0.3">
      <c r="A253" s="20" t="s">
        <v>1139</v>
      </c>
      <c r="B253" s="21" t="s">
        <v>0</v>
      </c>
      <c r="C253" s="22" t="s">
        <v>4</v>
      </c>
      <c r="D253" s="22" t="s">
        <v>1141</v>
      </c>
      <c r="E253" s="23" t="s">
        <v>1</v>
      </c>
      <c r="F253" s="24" t="s">
        <v>2</v>
      </c>
      <c r="G253" s="24" t="s">
        <v>3</v>
      </c>
      <c r="H253" s="24" t="s">
        <v>1140</v>
      </c>
    </row>
    <row r="254" spans="1:8" ht="69" x14ac:dyDescent="0.3">
      <c r="A254" s="25" t="s">
        <v>5</v>
      </c>
      <c r="B254" s="26" t="s">
        <v>1463</v>
      </c>
      <c r="C254" s="27" t="s">
        <v>24</v>
      </c>
      <c r="D254" s="27" t="s">
        <v>25</v>
      </c>
      <c r="E254" s="28" t="s">
        <v>23</v>
      </c>
      <c r="F254" s="29">
        <v>210.10000000000002</v>
      </c>
      <c r="G254" s="7"/>
      <c r="H254" s="29" t="str">
        <f t="shared" ref="H254:H268" si="7">IF(G254="","",ROUND(G254*F254,2))</f>
        <v/>
      </c>
    </row>
    <row r="255" spans="1:8" ht="151.80000000000001" x14ac:dyDescent="0.3">
      <c r="A255" s="41" t="s">
        <v>11</v>
      </c>
      <c r="B255" s="42" t="s">
        <v>1464</v>
      </c>
      <c r="C255" s="43" t="s">
        <v>27</v>
      </c>
      <c r="D255" s="43" t="s">
        <v>1305</v>
      </c>
      <c r="E255" s="44" t="s">
        <v>26</v>
      </c>
      <c r="F255" s="45">
        <v>189.64000000000001</v>
      </c>
      <c r="G255" s="8"/>
      <c r="H255" s="45" t="str">
        <f t="shared" si="7"/>
        <v/>
      </c>
    </row>
    <row r="256" spans="1:8" ht="69" x14ac:dyDescent="0.3">
      <c r="A256" s="41" t="s">
        <v>14</v>
      </c>
      <c r="B256" s="42" t="s">
        <v>1465</v>
      </c>
      <c r="C256" s="43" t="s">
        <v>1306</v>
      </c>
      <c r="D256" s="43" t="s">
        <v>1307</v>
      </c>
      <c r="E256" s="44" t="s">
        <v>26</v>
      </c>
      <c r="F256" s="45">
        <v>44.77000000000001</v>
      </c>
      <c r="G256" s="8"/>
      <c r="H256" s="45" t="str">
        <f t="shared" si="7"/>
        <v/>
      </c>
    </row>
    <row r="257" spans="1:8" ht="69" x14ac:dyDescent="0.3">
      <c r="A257" s="41" t="s">
        <v>28</v>
      </c>
      <c r="B257" s="42" t="s">
        <v>1466</v>
      </c>
      <c r="C257" s="43" t="s">
        <v>1308</v>
      </c>
      <c r="D257" s="43" t="s">
        <v>31</v>
      </c>
      <c r="E257" s="44" t="s">
        <v>30</v>
      </c>
      <c r="F257" s="45">
        <v>1</v>
      </c>
      <c r="G257" s="8"/>
      <c r="H257" s="45" t="str">
        <f t="shared" si="7"/>
        <v/>
      </c>
    </row>
    <row r="258" spans="1:8" ht="82.8" x14ac:dyDescent="0.3">
      <c r="A258" s="41" t="s">
        <v>29</v>
      </c>
      <c r="B258" s="42" t="s">
        <v>1467</v>
      </c>
      <c r="C258" s="43" t="s">
        <v>33</v>
      </c>
      <c r="D258" s="43" t="s">
        <v>34</v>
      </c>
      <c r="E258" s="44" t="s">
        <v>23</v>
      </c>
      <c r="F258" s="45">
        <v>1045</v>
      </c>
      <c r="G258" s="8"/>
      <c r="H258" s="45" t="str">
        <f t="shared" si="7"/>
        <v/>
      </c>
    </row>
    <row r="259" spans="1:8" ht="69" x14ac:dyDescent="0.3">
      <c r="A259" s="41" t="s">
        <v>32</v>
      </c>
      <c r="B259" s="42" t="s">
        <v>1468</v>
      </c>
      <c r="C259" s="43" t="s">
        <v>36</v>
      </c>
      <c r="D259" s="43" t="s">
        <v>37</v>
      </c>
      <c r="E259" s="44" t="s">
        <v>16</v>
      </c>
      <c r="F259" s="45">
        <v>56.1</v>
      </c>
      <c r="G259" s="8"/>
      <c r="H259" s="45" t="str">
        <f t="shared" si="7"/>
        <v/>
      </c>
    </row>
    <row r="260" spans="1:8" ht="55.2" x14ac:dyDescent="0.3">
      <c r="A260" s="41" t="s">
        <v>35</v>
      </c>
      <c r="B260" s="42" t="s">
        <v>1469</v>
      </c>
      <c r="C260" s="43" t="s">
        <v>39</v>
      </c>
      <c r="D260" s="43" t="s">
        <v>40</v>
      </c>
      <c r="E260" s="44" t="s">
        <v>16</v>
      </c>
      <c r="F260" s="45">
        <v>31.35</v>
      </c>
      <c r="G260" s="8"/>
      <c r="H260" s="45" t="str">
        <f t="shared" si="7"/>
        <v/>
      </c>
    </row>
    <row r="261" spans="1:8" ht="27.6" x14ac:dyDescent="0.3">
      <c r="A261" s="41" t="s">
        <v>38</v>
      </c>
      <c r="B261" s="42" t="s">
        <v>1470</v>
      </c>
      <c r="C261" s="43" t="s">
        <v>42</v>
      </c>
      <c r="D261" s="43" t="s">
        <v>43</v>
      </c>
      <c r="E261" s="44" t="s">
        <v>16</v>
      </c>
      <c r="F261" s="45">
        <v>88</v>
      </c>
      <c r="G261" s="8"/>
      <c r="H261" s="45" t="str">
        <f t="shared" si="7"/>
        <v/>
      </c>
    </row>
    <row r="262" spans="1:8" ht="41.4" x14ac:dyDescent="0.3">
      <c r="A262" s="41" t="s">
        <v>41</v>
      </c>
      <c r="B262" s="42" t="s">
        <v>1471</v>
      </c>
      <c r="C262" s="43" t="s">
        <v>1309</v>
      </c>
      <c r="D262" s="43" t="s">
        <v>46</v>
      </c>
      <c r="E262" s="44" t="s">
        <v>45</v>
      </c>
      <c r="F262" s="45">
        <v>28.160000000000004</v>
      </c>
      <c r="G262" s="8"/>
      <c r="H262" s="45" t="str">
        <f t="shared" si="7"/>
        <v/>
      </c>
    </row>
    <row r="263" spans="1:8" ht="41.4" x14ac:dyDescent="0.3">
      <c r="A263" s="41" t="s">
        <v>44</v>
      </c>
      <c r="B263" s="42" t="s">
        <v>48</v>
      </c>
      <c r="C263" s="43" t="s">
        <v>49</v>
      </c>
      <c r="D263" s="43" t="s">
        <v>50</v>
      </c>
      <c r="E263" s="44" t="s">
        <v>9</v>
      </c>
      <c r="F263" s="45">
        <v>3</v>
      </c>
      <c r="G263" s="8"/>
      <c r="H263" s="45" t="str">
        <f t="shared" si="7"/>
        <v/>
      </c>
    </row>
    <row r="264" spans="1:8" ht="55.2" x14ac:dyDescent="0.3">
      <c r="A264" s="41" t="s">
        <v>47</v>
      </c>
      <c r="B264" s="42" t="s">
        <v>52</v>
      </c>
      <c r="C264" s="43" t="s">
        <v>53</v>
      </c>
      <c r="D264" s="43" t="s">
        <v>54</v>
      </c>
      <c r="E264" s="44" t="s">
        <v>45</v>
      </c>
      <c r="F264" s="45">
        <v>136.4</v>
      </c>
      <c r="G264" s="8"/>
      <c r="H264" s="45" t="str">
        <f t="shared" si="7"/>
        <v/>
      </c>
    </row>
    <row r="265" spans="1:8" ht="27.6" x14ac:dyDescent="0.3">
      <c r="A265" s="41" t="s">
        <v>51</v>
      </c>
      <c r="B265" s="42" t="s">
        <v>1472</v>
      </c>
      <c r="C265" s="43" t="s">
        <v>56</v>
      </c>
      <c r="D265" s="43" t="s">
        <v>57</v>
      </c>
      <c r="E265" s="44" t="s">
        <v>16</v>
      </c>
      <c r="F265" s="45">
        <v>154</v>
      </c>
      <c r="G265" s="8"/>
      <c r="H265" s="45" t="str">
        <f t="shared" si="7"/>
        <v/>
      </c>
    </row>
    <row r="266" spans="1:8" ht="69" x14ac:dyDescent="0.3">
      <c r="A266" s="41" t="s">
        <v>55</v>
      </c>
      <c r="B266" s="42" t="s">
        <v>59</v>
      </c>
      <c r="C266" s="43" t="s">
        <v>60</v>
      </c>
      <c r="D266" s="43" t="s">
        <v>61</v>
      </c>
      <c r="E266" s="44" t="s">
        <v>23</v>
      </c>
      <c r="F266" s="45">
        <v>50.6</v>
      </c>
      <c r="G266" s="8"/>
      <c r="H266" s="45" t="str">
        <f t="shared" si="7"/>
        <v/>
      </c>
    </row>
    <row r="267" spans="1:8" ht="69" x14ac:dyDescent="0.3">
      <c r="A267" s="41" t="s">
        <v>58</v>
      </c>
      <c r="B267" s="42" t="s">
        <v>63</v>
      </c>
      <c r="C267" s="43" t="s">
        <v>64</v>
      </c>
      <c r="D267" s="43" t="s">
        <v>65</v>
      </c>
      <c r="E267" s="44" t="s">
        <v>23</v>
      </c>
      <c r="F267" s="45">
        <v>104.50000000000001</v>
      </c>
      <c r="G267" s="8"/>
      <c r="H267" s="45" t="str">
        <f t="shared" si="7"/>
        <v/>
      </c>
    </row>
    <row r="268" spans="1:8" ht="27.6" x14ac:dyDescent="0.3">
      <c r="A268" s="30" t="s">
        <v>62</v>
      </c>
      <c r="B268" s="31" t="s">
        <v>67</v>
      </c>
      <c r="C268" s="32" t="s">
        <v>68</v>
      </c>
      <c r="D268" s="32" t="s">
        <v>69</v>
      </c>
      <c r="E268" s="33" t="s">
        <v>16</v>
      </c>
      <c r="F268" s="34">
        <v>88</v>
      </c>
      <c r="G268" s="6"/>
      <c r="H268" s="34" t="str">
        <f t="shared" si="7"/>
        <v/>
      </c>
    </row>
    <row r="269" spans="1:8" ht="15" customHeight="1" thickBot="1" x14ac:dyDescent="0.35">
      <c r="A269" s="35" t="str">
        <f>A252 &amp;" - skupna cena (brez DDV):"</f>
        <v>2.1.3 Rušenja in odstranitve - skupna cena (brez DDV):</v>
      </c>
      <c r="B269" s="36"/>
      <c r="C269" s="37"/>
      <c r="D269" s="37"/>
      <c r="E269" s="38"/>
      <c r="F269" s="39"/>
      <c r="G269" s="39"/>
      <c r="H269" s="39" t="str">
        <f>IF(SUM(H254:H268)=0,"",SUM(H254:H268))</f>
        <v/>
      </c>
    </row>
    <row r="270" spans="1:8" ht="14.4" thickTop="1" x14ac:dyDescent="0.3"/>
    <row r="271" spans="1:8" ht="16.05" customHeight="1" x14ac:dyDescent="0.3">
      <c r="A271" s="14" t="s">
        <v>1473</v>
      </c>
      <c r="F271" s="18" t="s">
        <v>1303</v>
      </c>
    </row>
    <row r="272" spans="1:8" ht="15" customHeight="1" x14ac:dyDescent="0.3">
      <c r="A272" s="20" t="s">
        <v>1139</v>
      </c>
      <c r="B272" s="21" t="s">
        <v>0</v>
      </c>
      <c r="C272" s="22" t="s">
        <v>4</v>
      </c>
      <c r="D272" s="22" t="s">
        <v>1141</v>
      </c>
      <c r="E272" s="23" t="s">
        <v>1</v>
      </c>
      <c r="F272" s="24" t="s">
        <v>2</v>
      </c>
      <c r="G272" s="24" t="s">
        <v>3</v>
      </c>
      <c r="H272" s="24" t="s">
        <v>1140</v>
      </c>
    </row>
    <row r="273" spans="1:8" ht="55.2" x14ac:dyDescent="0.3">
      <c r="A273" s="25" t="s">
        <v>5</v>
      </c>
      <c r="B273" s="26" t="s">
        <v>70</v>
      </c>
      <c r="C273" s="27" t="s">
        <v>71</v>
      </c>
      <c r="D273" s="27" t="s">
        <v>72</v>
      </c>
      <c r="E273" s="28" t="s">
        <v>9</v>
      </c>
      <c r="F273" s="29">
        <v>1</v>
      </c>
      <c r="G273" s="7"/>
      <c r="H273" s="29" t="str">
        <f>IF(G273="","",ROUND(G273*F273,2))</f>
        <v/>
      </c>
    </row>
    <row r="274" spans="1:8" ht="27.6" x14ac:dyDescent="0.3">
      <c r="A274" s="41" t="s">
        <v>11</v>
      </c>
      <c r="B274" s="42" t="s">
        <v>73</v>
      </c>
      <c r="C274" s="43" t="s">
        <v>74</v>
      </c>
      <c r="D274" s="43" t="s">
        <v>75</v>
      </c>
      <c r="E274" s="44" t="s">
        <v>9</v>
      </c>
      <c r="F274" s="45">
        <v>1</v>
      </c>
      <c r="G274" s="8"/>
      <c r="H274" s="45" t="str">
        <f>IF(G274="","",ROUND(G274*F274,2))</f>
        <v/>
      </c>
    </row>
    <row r="275" spans="1:8" ht="69" x14ac:dyDescent="0.3">
      <c r="A275" s="30" t="s">
        <v>14</v>
      </c>
      <c r="B275" s="31" t="s">
        <v>6</v>
      </c>
      <c r="C275" s="32" t="s">
        <v>1310</v>
      </c>
      <c r="D275" s="32" t="s">
        <v>76</v>
      </c>
      <c r="E275" s="33" t="s">
        <v>30</v>
      </c>
      <c r="F275" s="34">
        <v>1</v>
      </c>
      <c r="G275" s="6"/>
      <c r="H275" s="34" t="str">
        <f>IF(G275="","",ROUND(G275*F275,2))</f>
        <v/>
      </c>
    </row>
    <row r="276" spans="1:8" ht="15" customHeight="1" thickBot="1" x14ac:dyDescent="0.35">
      <c r="A276" s="35" t="str">
        <f>A271 &amp;" - skupna cena (brez DDV):"</f>
        <v>2.1.4 Ostala preddela - skupna cena (brez DDV):</v>
      </c>
      <c r="B276" s="36"/>
      <c r="C276" s="37"/>
      <c r="D276" s="37"/>
      <c r="E276" s="38"/>
      <c r="F276" s="39"/>
      <c r="G276" s="39"/>
      <c r="H276" s="39" t="str">
        <f>IF(SUM(H273:H275)=0,"",SUM(H273:H275))</f>
        <v/>
      </c>
    </row>
    <row r="277" spans="1:8" ht="14.4" thickTop="1" x14ac:dyDescent="0.3"/>
    <row r="278" spans="1:8" ht="16.05" customHeight="1" x14ac:dyDescent="0.3">
      <c r="A278" s="14" t="s">
        <v>1474</v>
      </c>
      <c r="F278" s="18" t="s">
        <v>1303</v>
      </c>
    </row>
    <row r="279" spans="1:8" ht="16.05" customHeight="1" x14ac:dyDescent="0.3">
      <c r="A279" s="14" t="s">
        <v>1475</v>
      </c>
      <c r="F279" s="18" t="s">
        <v>1303</v>
      </c>
    </row>
    <row r="280" spans="1:8" ht="15" customHeight="1" x14ac:dyDescent="0.3">
      <c r="A280" s="20" t="s">
        <v>1139</v>
      </c>
      <c r="B280" s="21" t="s">
        <v>0</v>
      </c>
      <c r="C280" s="22" t="s">
        <v>4</v>
      </c>
      <c r="D280" s="22" t="s">
        <v>1141</v>
      </c>
      <c r="E280" s="23" t="s">
        <v>1</v>
      </c>
      <c r="F280" s="24" t="s">
        <v>2</v>
      </c>
      <c r="G280" s="24" t="s">
        <v>3</v>
      </c>
      <c r="H280" s="24" t="s">
        <v>1140</v>
      </c>
    </row>
    <row r="281" spans="1:8" ht="69" x14ac:dyDescent="0.3">
      <c r="A281" s="25" t="s">
        <v>5</v>
      </c>
      <c r="B281" s="26" t="s">
        <v>77</v>
      </c>
      <c r="C281" s="27" t="s">
        <v>78</v>
      </c>
      <c r="D281" s="27" t="s">
        <v>79</v>
      </c>
      <c r="E281" s="28" t="s">
        <v>23</v>
      </c>
      <c r="F281" s="29">
        <v>5830.0000000000009</v>
      </c>
      <c r="G281" s="7"/>
      <c r="H281" s="29" t="str">
        <f t="shared" ref="H281:H288" si="8">IF(G281="","",ROUND(G281*F281,2))</f>
        <v/>
      </c>
    </row>
    <row r="282" spans="1:8" ht="27.6" x14ac:dyDescent="0.3">
      <c r="A282" s="41" t="s">
        <v>11</v>
      </c>
      <c r="B282" s="42" t="s">
        <v>80</v>
      </c>
      <c r="C282" s="43" t="s">
        <v>81</v>
      </c>
      <c r="D282" s="43" t="s">
        <v>82</v>
      </c>
      <c r="E282" s="44" t="s">
        <v>16</v>
      </c>
      <c r="F282" s="45">
        <v>2200</v>
      </c>
      <c r="G282" s="8"/>
      <c r="H282" s="45" t="str">
        <f t="shared" si="8"/>
        <v/>
      </c>
    </row>
    <row r="283" spans="1:8" x14ac:dyDescent="0.3">
      <c r="A283" s="41" t="s">
        <v>14</v>
      </c>
      <c r="B283" s="42" t="s">
        <v>83</v>
      </c>
      <c r="C283" s="43" t="s">
        <v>84</v>
      </c>
      <c r="D283" s="43" t="s">
        <v>85</v>
      </c>
      <c r="E283" s="44" t="s">
        <v>16</v>
      </c>
      <c r="F283" s="45">
        <v>2002.0000000000002</v>
      </c>
      <c r="G283" s="8"/>
      <c r="H283" s="45" t="str">
        <f t="shared" si="8"/>
        <v/>
      </c>
    </row>
    <row r="284" spans="1:8" x14ac:dyDescent="0.3">
      <c r="A284" s="41" t="s">
        <v>28</v>
      </c>
      <c r="B284" s="42" t="s">
        <v>86</v>
      </c>
      <c r="C284" s="43" t="s">
        <v>87</v>
      </c>
      <c r="D284" s="43" t="s">
        <v>88</v>
      </c>
      <c r="E284" s="44" t="s">
        <v>16</v>
      </c>
      <c r="F284" s="45">
        <v>550</v>
      </c>
      <c r="G284" s="8"/>
      <c r="H284" s="45" t="str">
        <f t="shared" si="8"/>
        <v/>
      </c>
    </row>
    <row r="285" spans="1:8" ht="55.2" x14ac:dyDescent="0.3">
      <c r="A285" s="41" t="s">
        <v>29</v>
      </c>
      <c r="B285" s="42" t="s">
        <v>89</v>
      </c>
      <c r="C285" s="43" t="s">
        <v>90</v>
      </c>
      <c r="D285" s="43" t="s">
        <v>91</v>
      </c>
      <c r="E285" s="44" t="s">
        <v>23</v>
      </c>
      <c r="F285" s="45">
        <v>1265</v>
      </c>
      <c r="G285" s="8"/>
      <c r="H285" s="45" t="str">
        <f t="shared" si="8"/>
        <v/>
      </c>
    </row>
    <row r="286" spans="1:8" x14ac:dyDescent="0.3">
      <c r="A286" s="41" t="s">
        <v>32</v>
      </c>
      <c r="B286" s="42" t="s">
        <v>92</v>
      </c>
      <c r="C286" s="43" t="s">
        <v>93</v>
      </c>
      <c r="D286" s="43" t="s">
        <v>94</v>
      </c>
      <c r="E286" s="44" t="s">
        <v>23</v>
      </c>
      <c r="F286" s="45">
        <v>132</v>
      </c>
      <c r="G286" s="8"/>
      <c r="H286" s="45" t="str">
        <f t="shared" si="8"/>
        <v/>
      </c>
    </row>
    <row r="287" spans="1:8" ht="69" x14ac:dyDescent="0.3">
      <c r="A287" s="41" t="s">
        <v>35</v>
      </c>
      <c r="B287" s="42" t="s">
        <v>95</v>
      </c>
      <c r="C287" s="43" t="s">
        <v>96</v>
      </c>
      <c r="D287" s="43" t="s">
        <v>97</v>
      </c>
      <c r="E287" s="44" t="s">
        <v>23</v>
      </c>
      <c r="F287" s="45">
        <v>2420</v>
      </c>
      <c r="G287" s="8"/>
      <c r="H287" s="45" t="str">
        <f t="shared" si="8"/>
        <v/>
      </c>
    </row>
    <row r="288" spans="1:8" ht="69" x14ac:dyDescent="0.3">
      <c r="A288" s="30" t="s">
        <v>38</v>
      </c>
      <c r="B288" s="31" t="s">
        <v>98</v>
      </c>
      <c r="C288" s="32" t="s">
        <v>99</v>
      </c>
      <c r="D288" s="32" t="s">
        <v>100</v>
      </c>
      <c r="E288" s="33" t="s">
        <v>23</v>
      </c>
      <c r="F288" s="34">
        <v>3080.0000000000005</v>
      </c>
      <c r="G288" s="6"/>
      <c r="H288" s="34" t="str">
        <f t="shared" si="8"/>
        <v/>
      </c>
    </row>
    <row r="289" spans="1:8" ht="15" customHeight="1" thickBot="1" x14ac:dyDescent="0.35">
      <c r="A289" s="35" t="str">
        <f>A279 &amp;" - skupna cena (brez DDV):"</f>
        <v>2.2.1 Izkopi, planum, nasipi in zasipi - skupna cena (brez DDV):</v>
      </c>
      <c r="B289" s="36"/>
      <c r="C289" s="37"/>
      <c r="D289" s="37"/>
      <c r="E289" s="38"/>
      <c r="F289" s="39"/>
      <c r="G289" s="39"/>
      <c r="H289" s="39" t="str">
        <f>IF(SUM(H281:H288)=0,"",SUM(H281:H288))</f>
        <v/>
      </c>
    </row>
    <row r="290" spans="1:8" ht="14.4" thickTop="1" x14ac:dyDescent="0.3"/>
    <row r="291" spans="1:8" ht="16.05" customHeight="1" x14ac:dyDescent="0.3">
      <c r="A291" s="14" t="s">
        <v>1476</v>
      </c>
      <c r="F291" s="18" t="s">
        <v>1303</v>
      </c>
    </row>
    <row r="292" spans="1:8" ht="15" customHeight="1" x14ac:dyDescent="0.3">
      <c r="A292" s="20" t="s">
        <v>1139</v>
      </c>
      <c r="B292" s="21" t="s">
        <v>0</v>
      </c>
      <c r="C292" s="22" t="s">
        <v>4</v>
      </c>
      <c r="D292" s="22" t="s">
        <v>1141</v>
      </c>
      <c r="E292" s="23" t="s">
        <v>1</v>
      </c>
      <c r="F292" s="24" t="s">
        <v>2</v>
      </c>
      <c r="G292" s="24" t="s">
        <v>3</v>
      </c>
      <c r="H292" s="24" t="s">
        <v>1140</v>
      </c>
    </row>
    <row r="293" spans="1:8" ht="41.4" x14ac:dyDescent="0.3">
      <c r="A293" s="25" t="s">
        <v>5</v>
      </c>
      <c r="B293" s="26" t="s">
        <v>101</v>
      </c>
      <c r="C293" s="27" t="s">
        <v>1477</v>
      </c>
      <c r="D293" s="27" t="s">
        <v>102</v>
      </c>
      <c r="E293" s="28" t="s">
        <v>7</v>
      </c>
      <c r="F293" s="29">
        <v>0</v>
      </c>
      <c r="G293" s="29"/>
      <c r="H293" s="29" t="str">
        <f t="shared" ref="H293:H304" si="9">IF(G293="","",ROUND(G293*F293,2))</f>
        <v/>
      </c>
    </row>
    <row r="294" spans="1:8" ht="69" x14ac:dyDescent="0.3">
      <c r="A294" s="41" t="s">
        <v>11</v>
      </c>
      <c r="B294" s="42" t="s">
        <v>103</v>
      </c>
      <c r="C294" s="43" t="s">
        <v>104</v>
      </c>
      <c r="D294" s="43" t="s">
        <v>105</v>
      </c>
      <c r="E294" s="44" t="s">
        <v>45</v>
      </c>
      <c r="F294" s="45">
        <v>181.72</v>
      </c>
      <c r="G294" s="8"/>
      <c r="H294" s="45" t="str">
        <f t="shared" si="9"/>
        <v/>
      </c>
    </row>
    <row r="295" spans="1:8" ht="55.2" x14ac:dyDescent="0.3">
      <c r="A295" s="41" t="s">
        <v>14</v>
      </c>
      <c r="B295" s="42" t="s">
        <v>106</v>
      </c>
      <c r="C295" s="43" t="s">
        <v>108</v>
      </c>
      <c r="D295" s="43" t="s">
        <v>109</v>
      </c>
      <c r="E295" s="44" t="s">
        <v>107</v>
      </c>
      <c r="F295" s="45">
        <v>869.00000000000011</v>
      </c>
      <c r="G295" s="8"/>
      <c r="H295" s="45" t="str">
        <f t="shared" si="9"/>
        <v/>
      </c>
    </row>
    <row r="296" spans="1:8" ht="55.2" x14ac:dyDescent="0.3">
      <c r="A296" s="41" t="s">
        <v>28</v>
      </c>
      <c r="B296" s="42" t="s">
        <v>110</v>
      </c>
      <c r="C296" s="43" t="s">
        <v>111</v>
      </c>
      <c r="D296" s="43" t="s">
        <v>109</v>
      </c>
      <c r="E296" s="44" t="s">
        <v>107</v>
      </c>
      <c r="F296" s="45">
        <v>24101.000000000004</v>
      </c>
      <c r="G296" s="8"/>
      <c r="H296" s="45" t="str">
        <f t="shared" si="9"/>
        <v/>
      </c>
    </row>
    <row r="297" spans="1:8" ht="27.6" x14ac:dyDescent="0.3">
      <c r="A297" s="41" t="s">
        <v>29</v>
      </c>
      <c r="B297" s="42" t="s">
        <v>112</v>
      </c>
      <c r="C297" s="43" t="s">
        <v>113</v>
      </c>
      <c r="D297" s="43" t="s">
        <v>114</v>
      </c>
      <c r="E297" s="44" t="s">
        <v>9</v>
      </c>
      <c r="F297" s="45">
        <v>14</v>
      </c>
      <c r="G297" s="8"/>
      <c r="H297" s="45" t="str">
        <f t="shared" si="9"/>
        <v/>
      </c>
    </row>
    <row r="298" spans="1:8" x14ac:dyDescent="0.3">
      <c r="A298" s="41" t="s">
        <v>32</v>
      </c>
      <c r="B298" s="42" t="s">
        <v>115</v>
      </c>
      <c r="C298" s="43" t="s">
        <v>116</v>
      </c>
      <c r="D298" s="43" t="s">
        <v>117</v>
      </c>
      <c r="E298" s="44" t="s">
        <v>16</v>
      </c>
      <c r="F298" s="45">
        <v>52.800000000000004</v>
      </c>
      <c r="G298" s="8"/>
      <c r="H298" s="45" t="str">
        <f t="shared" si="9"/>
        <v/>
      </c>
    </row>
    <row r="299" spans="1:8" ht="55.2" x14ac:dyDescent="0.3">
      <c r="A299" s="41" t="s">
        <v>35</v>
      </c>
      <c r="B299" s="42" t="s">
        <v>118</v>
      </c>
      <c r="C299" s="43" t="s">
        <v>119</v>
      </c>
      <c r="D299" s="43" t="s">
        <v>120</v>
      </c>
      <c r="E299" s="44" t="s">
        <v>23</v>
      </c>
      <c r="F299" s="45">
        <v>2.4200000000000004</v>
      </c>
      <c r="G299" s="8"/>
      <c r="H299" s="45" t="str">
        <f t="shared" si="9"/>
        <v/>
      </c>
    </row>
    <row r="300" spans="1:8" ht="27.6" x14ac:dyDescent="0.3">
      <c r="A300" s="41" t="s">
        <v>38</v>
      </c>
      <c r="B300" s="42" t="s">
        <v>121</v>
      </c>
      <c r="C300" s="43" t="s">
        <v>122</v>
      </c>
      <c r="D300" s="43" t="s">
        <v>123</v>
      </c>
      <c r="E300" s="44" t="s">
        <v>23</v>
      </c>
      <c r="F300" s="45">
        <v>23.650000000000002</v>
      </c>
      <c r="G300" s="8"/>
      <c r="H300" s="45" t="str">
        <f t="shared" si="9"/>
        <v/>
      </c>
    </row>
    <row r="301" spans="1:8" x14ac:dyDescent="0.3">
      <c r="A301" s="41" t="s">
        <v>41</v>
      </c>
      <c r="B301" s="42" t="s">
        <v>124</v>
      </c>
      <c r="C301" s="43" t="s">
        <v>125</v>
      </c>
      <c r="D301" s="43" t="s">
        <v>126</v>
      </c>
      <c r="E301" s="44" t="s">
        <v>16</v>
      </c>
      <c r="F301" s="45">
        <v>77</v>
      </c>
      <c r="G301" s="8"/>
      <c r="H301" s="45" t="str">
        <f t="shared" si="9"/>
        <v/>
      </c>
    </row>
    <row r="302" spans="1:8" ht="27.6" x14ac:dyDescent="0.3">
      <c r="A302" s="41" t="s">
        <v>44</v>
      </c>
      <c r="B302" s="42" t="s">
        <v>127</v>
      </c>
      <c r="C302" s="43" t="s">
        <v>128</v>
      </c>
      <c r="D302" s="43" t="s">
        <v>129</v>
      </c>
      <c r="E302" s="44" t="s">
        <v>23</v>
      </c>
      <c r="F302" s="45">
        <v>13.750000000000002</v>
      </c>
      <c r="G302" s="8"/>
      <c r="H302" s="45" t="str">
        <f t="shared" si="9"/>
        <v/>
      </c>
    </row>
    <row r="303" spans="1:8" ht="41.4" x14ac:dyDescent="0.3">
      <c r="A303" s="41" t="s">
        <v>47</v>
      </c>
      <c r="B303" s="42" t="s">
        <v>130</v>
      </c>
      <c r="C303" s="43" t="s">
        <v>131</v>
      </c>
      <c r="D303" s="43" t="s">
        <v>132</v>
      </c>
      <c r="E303" s="44" t="s">
        <v>16</v>
      </c>
      <c r="F303" s="45">
        <v>346.5</v>
      </c>
      <c r="G303" s="8"/>
      <c r="H303" s="45" t="str">
        <f t="shared" si="9"/>
        <v/>
      </c>
    </row>
    <row r="304" spans="1:8" x14ac:dyDescent="0.3">
      <c r="A304" s="30" t="s">
        <v>51</v>
      </c>
      <c r="B304" s="31" t="s">
        <v>133</v>
      </c>
      <c r="C304" s="32" t="s">
        <v>134</v>
      </c>
      <c r="D304" s="32"/>
      <c r="E304" s="33" t="s">
        <v>9</v>
      </c>
      <c r="F304" s="34">
        <v>60</v>
      </c>
      <c r="G304" s="6"/>
      <c r="H304" s="34" t="str">
        <f t="shared" si="9"/>
        <v/>
      </c>
    </row>
    <row r="305" spans="1:8" ht="15" customHeight="1" thickBot="1" x14ac:dyDescent="0.35">
      <c r="A305" s="35" t="str">
        <f>A291 &amp;" - skupna cena (brez DDV):"</f>
        <v>2.2.2 Varovanje gradbene jame in brežin - skupna cena (brez DDV):</v>
      </c>
      <c r="B305" s="36"/>
      <c r="C305" s="37"/>
      <c r="D305" s="37"/>
      <c r="E305" s="38"/>
      <c r="F305" s="39"/>
      <c r="G305" s="39"/>
      <c r="H305" s="39" t="str">
        <f>IF(SUM(H293:H304)=0,"",SUM(H293:H304))</f>
        <v/>
      </c>
    </row>
    <row r="306" spans="1:8" ht="14.4" thickTop="1" x14ac:dyDescent="0.3"/>
    <row r="307" spans="1:8" ht="16.05" customHeight="1" x14ac:dyDescent="0.3">
      <c r="A307" s="14" t="s">
        <v>1478</v>
      </c>
      <c r="F307" s="18" t="s">
        <v>1303</v>
      </c>
    </row>
    <row r="308" spans="1:8" ht="15" customHeight="1" x14ac:dyDescent="0.3">
      <c r="A308" s="20" t="s">
        <v>1139</v>
      </c>
      <c r="B308" s="21" t="s">
        <v>0</v>
      </c>
      <c r="C308" s="22" t="s">
        <v>4</v>
      </c>
      <c r="D308" s="22" t="s">
        <v>1141</v>
      </c>
      <c r="E308" s="23" t="s">
        <v>1</v>
      </c>
      <c r="F308" s="24" t="s">
        <v>2</v>
      </c>
      <c r="G308" s="24" t="s">
        <v>3</v>
      </c>
      <c r="H308" s="24" t="s">
        <v>1140</v>
      </c>
    </row>
    <row r="309" spans="1:8" ht="41.4" x14ac:dyDescent="0.3">
      <c r="A309" s="25" t="s">
        <v>5</v>
      </c>
      <c r="B309" s="26" t="s">
        <v>101</v>
      </c>
      <c r="C309" s="27" t="s">
        <v>1477</v>
      </c>
      <c r="D309" s="27" t="s">
        <v>102</v>
      </c>
      <c r="E309" s="28" t="s">
        <v>7</v>
      </c>
      <c r="F309" s="29">
        <v>0</v>
      </c>
      <c r="G309" s="29"/>
      <c r="H309" s="29" t="str">
        <f t="shared" ref="H309:H315" si="10">IF(G309="","",ROUND(G309*F309,2))</f>
        <v/>
      </c>
    </row>
    <row r="310" spans="1:8" ht="69" x14ac:dyDescent="0.3">
      <c r="A310" s="41" t="s">
        <v>11</v>
      </c>
      <c r="B310" s="42" t="s">
        <v>135</v>
      </c>
      <c r="C310" s="43" t="s">
        <v>136</v>
      </c>
      <c r="D310" s="43" t="s">
        <v>137</v>
      </c>
      <c r="E310" s="44" t="s">
        <v>45</v>
      </c>
      <c r="F310" s="45">
        <v>356.40000000000003</v>
      </c>
      <c r="G310" s="8"/>
      <c r="H310" s="45" t="str">
        <f t="shared" si="10"/>
        <v/>
      </c>
    </row>
    <row r="311" spans="1:8" ht="69" x14ac:dyDescent="0.3">
      <c r="A311" s="41" t="s">
        <v>14</v>
      </c>
      <c r="B311" s="42" t="s">
        <v>138</v>
      </c>
      <c r="C311" s="43" t="s">
        <v>139</v>
      </c>
      <c r="D311" s="43" t="s">
        <v>140</v>
      </c>
      <c r="E311" s="44" t="s">
        <v>45</v>
      </c>
      <c r="F311" s="45">
        <v>337.92</v>
      </c>
      <c r="G311" s="8"/>
      <c r="H311" s="45" t="str">
        <f t="shared" si="10"/>
        <v/>
      </c>
    </row>
    <row r="312" spans="1:8" ht="27.6" x14ac:dyDescent="0.3">
      <c r="A312" s="41" t="s">
        <v>28</v>
      </c>
      <c r="B312" s="42" t="s">
        <v>106</v>
      </c>
      <c r="C312" s="43" t="s">
        <v>108</v>
      </c>
      <c r="D312" s="43" t="s">
        <v>141</v>
      </c>
      <c r="E312" s="44" t="s">
        <v>107</v>
      </c>
      <c r="F312" s="45">
        <v>880.00000000000011</v>
      </c>
      <c r="G312" s="8"/>
      <c r="H312" s="45" t="str">
        <f t="shared" si="10"/>
        <v/>
      </c>
    </row>
    <row r="313" spans="1:8" ht="27.6" x14ac:dyDescent="0.3">
      <c r="A313" s="41" t="s">
        <v>29</v>
      </c>
      <c r="B313" s="42" t="s">
        <v>110</v>
      </c>
      <c r="C313" s="43" t="s">
        <v>111</v>
      </c>
      <c r="D313" s="43" t="s">
        <v>141</v>
      </c>
      <c r="E313" s="44" t="s">
        <v>107</v>
      </c>
      <c r="F313" s="45">
        <v>96470.000000000015</v>
      </c>
      <c r="G313" s="8"/>
      <c r="H313" s="45" t="str">
        <f t="shared" si="10"/>
        <v/>
      </c>
    </row>
    <row r="314" spans="1:8" ht="27.6" x14ac:dyDescent="0.3">
      <c r="A314" s="41" t="s">
        <v>32</v>
      </c>
      <c r="B314" s="42" t="s">
        <v>112</v>
      </c>
      <c r="C314" s="43" t="s">
        <v>113</v>
      </c>
      <c r="D314" s="43" t="s">
        <v>114</v>
      </c>
      <c r="E314" s="44" t="s">
        <v>9</v>
      </c>
      <c r="F314" s="45">
        <v>30</v>
      </c>
      <c r="G314" s="8"/>
      <c r="H314" s="45" t="str">
        <f t="shared" si="10"/>
        <v/>
      </c>
    </row>
    <row r="315" spans="1:8" x14ac:dyDescent="0.3">
      <c r="A315" s="30" t="s">
        <v>35</v>
      </c>
      <c r="B315" s="31" t="s">
        <v>142</v>
      </c>
      <c r="C315" s="32" t="s">
        <v>143</v>
      </c>
      <c r="D315" s="32"/>
      <c r="E315" s="33" t="s">
        <v>9</v>
      </c>
      <c r="F315" s="34">
        <v>24</v>
      </c>
      <c r="G315" s="6"/>
      <c r="H315" s="34" t="str">
        <f t="shared" si="10"/>
        <v/>
      </c>
    </row>
    <row r="316" spans="1:8" ht="15" customHeight="1" thickBot="1" x14ac:dyDescent="0.35">
      <c r="A316" s="35" t="str">
        <f>A307 &amp;" - skupna cena (brez DDV):"</f>
        <v>2.2.3 AB koli za globoko temeljenje objekta - skupna cena (brez DDV):</v>
      </c>
      <c r="B316" s="36"/>
      <c r="C316" s="37"/>
      <c r="D316" s="37"/>
      <c r="E316" s="38"/>
      <c r="F316" s="39"/>
      <c r="G316" s="39"/>
      <c r="H316" s="39" t="str">
        <f>IF(SUM(H309:H315)=0,"",SUM(H309:H315))</f>
        <v/>
      </c>
    </row>
    <row r="317" spans="1:8" ht="14.4" thickTop="1" x14ac:dyDescent="0.3"/>
    <row r="318" spans="1:8" ht="16.05" customHeight="1" x14ac:dyDescent="0.3">
      <c r="A318" s="14" t="s">
        <v>1479</v>
      </c>
      <c r="F318" s="18" t="s">
        <v>1303</v>
      </c>
    </row>
    <row r="319" spans="1:8" ht="15" customHeight="1" x14ac:dyDescent="0.3">
      <c r="A319" s="20" t="s">
        <v>1139</v>
      </c>
      <c r="B319" s="21" t="s">
        <v>0</v>
      </c>
      <c r="C319" s="22" t="s">
        <v>4</v>
      </c>
      <c r="D319" s="22" t="s">
        <v>1141</v>
      </c>
      <c r="E319" s="23" t="s">
        <v>1</v>
      </c>
      <c r="F319" s="24" t="s">
        <v>2</v>
      </c>
      <c r="G319" s="24" t="s">
        <v>3</v>
      </c>
      <c r="H319" s="24" t="s">
        <v>1140</v>
      </c>
    </row>
    <row r="320" spans="1:8" x14ac:dyDescent="0.3">
      <c r="A320" s="25" t="s">
        <v>5</v>
      </c>
      <c r="B320" s="26" t="s">
        <v>144</v>
      </c>
      <c r="C320" s="27" t="s">
        <v>145</v>
      </c>
      <c r="D320" s="27" t="s">
        <v>146</v>
      </c>
      <c r="E320" s="28" t="s">
        <v>16</v>
      </c>
      <c r="F320" s="29">
        <v>110.00000000000001</v>
      </c>
      <c r="G320" s="7"/>
      <c r="H320" s="29" t="str">
        <f>IF(G320="","",ROUND(G320*F320,2))</f>
        <v/>
      </c>
    </row>
    <row r="321" spans="1:8" x14ac:dyDescent="0.3">
      <c r="A321" s="41" t="s">
        <v>11</v>
      </c>
      <c r="B321" s="42" t="s">
        <v>147</v>
      </c>
      <c r="C321" s="43" t="s">
        <v>148</v>
      </c>
      <c r="D321" s="43" t="s">
        <v>146</v>
      </c>
      <c r="E321" s="44" t="s">
        <v>16</v>
      </c>
      <c r="F321" s="45">
        <v>165</v>
      </c>
      <c r="G321" s="8"/>
      <c r="H321" s="45" t="str">
        <f>IF(G321="","",ROUND(G321*F321,2))</f>
        <v/>
      </c>
    </row>
    <row r="322" spans="1:8" ht="27.6" x14ac:dyDescent="0.3">
      <c r="A322" s="41" t="s">
        <v>14</v>
      </c>
      <c r="B322" s="42" t="s">
        <v>149</v>
      </c>
      <c r="C322" s="43" t="s">
        <v>150</v>
      </c>
      <c r="D322" s="43" t="s">
        <v>151</v>
      </c>
      <c r="E322" s="44" t="s">
        <v>16</v>
      </c>
      <c r="F322" s="45">
        <v>275</v>
      </c>
      <c r="G322" s="8"/>
      <c r="H322" s="45" t="str">
        <f>IF(G322="","",ROUND(G322*F322,2))</f>
        <v/>
      </c>
    </row>
    <row r="323" spans="1:8" ht="55.2" x14ac:dyDescent="0.3">
      <c r="A323" s="30" t="s">
        <v>28</v>
      </c>
      <c r="B323" s="31" t="s">
        <v>152</v>
      </c>
      <c r="C323" s="32" t="s">
        <v>153</v>
      </c>
      <c r="D323" s="32" t="s">
        <v>154</v>
      </c>
      <c r="E323" s="33" t="s">
        <v>9</v>
      </c>
      <c r="F323" s="34">
        <v>8</v>
      </c>
      <c r="G323" s="6"/>
      <c r="H323" s="34" t="str">
        <f>IF(G323="","",ROUND(G323*F323,2))</f>
        <v/>
      </c>
    </row>
    <row r="324" spans="1:8" ht="15" customHeight="1" thickBot="1" x14ac:dyDescent="0.35">
      <c r="A324" s="35" t="str">
        <f>A318 &amp;" - skupna cena (brez DDV):"</f>
        <v>2.2.4 Brežine in zelenice - skupna cena (brez DDV):</v>
      </c>
      <c r="B324" s="36"/>
      <c r="C324" s="37"/>
      <c r="D324" s="37"/>
      <c r="E324" s="38"/>
      <c r="F324" s="39"/>
      <c r="G324" s="39"/>
      <c r="H324" s="39" t="str">
        <f>IF(SUM(H320:H323)=0,"",SUM(H320:H323))</f>
        <v/>
      </c>
    </row>
    <row r="325" spans="1:8" ht="14.4" thickTop="1" x14ac:dyDescent="0.3"/>
    <row r="326" spans="1:8" ht="16.05" customHeight="1" x14ac:dyDescent="0.3">
      <c r="A326" s="14" t="s">
        <v>1480</v>
      </c>
      <c r="F326" s="18" t="s">
        <v>1303</v>
      </c>
    </row>
    <row r="327" spans="1:8" ht="16.05" customHeight="1" x14ac:dyDescent="0.3">
      <c r="A327" s="14" t="s">
        <v>1481</v>
      </c>
      <c r="F327" s="18" t="s">
        <v>1303</v>
      </c>
    </row>
    <row r="328" spans="1:8" ht="15" customHeight="1" x14ac:dyDescent="0.3">
      <c r="A328" s="20" t="s">
        <v>1139</v>
      </c>
      <c r="B328" s="21" t="s">
        <v>0</v>
      </c>
      <c r="C328" s="22" t="s">
        <v>4</v>
      </c>
      <c r="D328" s="22" t="s">
        <v>1141</v>
      </c>
      <c r="E328" s="23" t="s">
        <v>1</v>
      </c>
      <c r="F328" s="24" t="s">
        <v>2</v>
      </c>
      <c r="G328" s="24" t="s">
        <v>3</v>
      </c>
      <c r="H328" s="24" t="s">
        <v>1140</v>
      </c>
    </row>
    <row r="329" spans="1:8" ht="55.2" x14ac:dyDescent="0.3">
      <c r="A329" s="25" t="s">
        <v>5</v>
      </c>
      <c r="B329" s="26" t="s">
        <v>155</v>
      </c>
      <c r="C329" s="27" t="s">
        <v>156</v>
      </c>
      <c r="D329" s="27" t="s">
        <v>157</v>
      </c>
      <c r="E329" s="28" t="s">
        <v>45</v>
      </c>
      <c r="F329" s="29">
        <v>110.00000000000001</v>
      </c>
      <c r="G329" s="7"/>
      <c r="H329" s="29" t="str">
        <f t="shared" ref="H329:H335" si="11">IF(G329="","",ROUND(G329*F329,2))</f>
        <v/>
      </c>
    </row>
    <row r="330" spans="1:8" ht="27.6" x14ac:dyDescent="0.3">
      <c r="A330" s="41" t="s">
        <v>11</v>
      </c>
      <c r="B330" s="42" t="s">
        <v>158</v>
      </c>
      <c r="C330" s="43" t="s">
        <v>159</v>
      </c>
      <c r="D330" s="43" t="s">
        <v>160</v>
      </c>
      <c r="E330" s="44" t="s">
        <v>45</v>
      </c>
      <c r="F330" s="45">
        <v>110.00000000000001</v>
      </c>
      <c r="G330" s="8"/>
      <c r="H330" s="45" t="str">
        <f t="shared" si="11"/>
        <v/>
      </c>
    </row>
    <row r="331" spans="1:8" ht="55.2" x14ac:dyDescent="0.3">
      <c r="A331" s="41" t="s">
        <v>14</v>
      </c>
      <c r="B331" s="42" t="s">
        <v>1482</v>
      </c>
      <c r="C331" s="43" t="s">
        <v>161</v>
      </c>
      <c r="D331" s="43" t="s">
        <v>162</v>
      </c>
      <c r="E331" s="44" t="s">
        <v>45</v>
      </c>
      <c r="F331" s="45">
        <v>165</v>
      </c>
      <c r="G331" s="8"/>
      <c r="H331" s="45" t="str">
        <f t="shared" si="11"/>
        <v/>
      </c>
    </row>
    <row r="332" spans="1:8" ht="41.4" x14ac:dyDescent="0.3">
      <c r="A332" s="41" t="s">
        <v>28</v>
      </c>
      <c r="B332" s="42" t="s">
        <v>1483</v>
      </c>
      <c r="C332" s="43" t="s">
        <v>163</v>
      </c>
      <c r="D332" s="43" t="s">
        <v>162</v>
      </c>
      <c r="E332" s="44" t="s">
        <v>45</v>
      </c>
      <c r="F332" s="45">
        <v>165</v>
      </c>
      <c r="G332" s="8"/>
      <c r="H332" s="45" t="str">
        <f t="shared" si="11"/>
        <v/>
      </c>
    </row>
    <row r="333" spans="1:8" ht="27.6" x14ac:dyDescent="0.3">
      <c r="A333" s="41" t="s">
        <v>29</v>
      </c>
      <c r="B333" s="42" t="s">
        <v>1484</v>
      </c>
      <c r="C333" s="43" t="s">
        <v>164</v>
      </c>
      <c r="D333" s="43" t="s">
        <v>165</v>
      </c>
      <c r="E333" s="44" t="s">
        <v>9</v>
      </c>
      <c r="F333" s="45">
        <v>63</v>
      </c>
      <c r="G333" s="8"/>
      <c r="H333" s="45" t="str">
        <f t="shared" si="11"/>
        <v/>
      </c>
    </row>
    <row r="334" spans="1:8" ht="27.6" x14ac:dyDescent="0.3">
      <c r="A334" s="41" t="s">
        <v>32</v>
      </c>
      <c r="B334" s="42" t="s">
        <v>1485</v>
      </c>
      <c r="C334" s="43" t="s">
        <v>166</v>
      </c>
      <c r="D334" s="43" t="s">
        <v>167</v>
      </c>
      <c r="E334" s="44" t="s">
        <v>9</v>
      </c>
      <c r="F334" s="45">
        <v>28</v>
      </c>
      <c r="G334" s="8"/>
      <c r="H334" s="45" t="str">
        <f t="shared" si="11"/>
        <v/>
      </c>
    </row>
    <row r="335" spans="1:8" ht="138" x14ac:dyDescent="0.3">
      <c r="A335" s="30" t="s">
        <v>35</v>
      </c>
      <c r="B335" s="31" t="s">
        <v>1486</v>
      </c>
      <c r="C335" s="32" t="s">
        <v>168</v>
      </c>
      <c r="D335" s="32"/>
      <c r="E335" s="33" t="s">
        <v>9</v>
      </c>
      <c r="F335" s="34">
        <v>20</v>
      </c>
      <c r="G335" s="6"/>
      <c r="H335" s="34" t="str">
        <f t="shared" si="11"/>
        <v/>
      </c>
    </row>
    <row r="336" spans="1:8" ht="15" customHeight="1" thickBot="1" x14ac:dyDescent="0.35">
      <c r="A336" s="35" t="str">
        <f>A327 &amp;" - skupna cena (brez DDV):"</f>
        <v>2.3.1 Kanalizacija - skupna cena (brez DDV):</v>
      </c>
      <c r="B336" s="36"/>
      <c r="C336" s="37"/>
      <c r="D336" s="37"/>
      <c r="E336" s="38"/>
      <c r="F336" s="39"/>
      <c r="G336" s="39"/>
      <c r="H336" s="39" t="str">
        <f>IF(SUM(H329:H335)=0,"",SUM(H329:H335))</f>
        <v/>
      </c>
    </row>
    <row r="337" spans="1:8" ht="14.4" thickTop="1" x14ac:dyDescent="0.3"/>
    <row r="338" spans="1:8" ht="16.05" customHeight="1" x14ac:dyDescent="0.3">
      <c r="A338" s="14" t="s">
        <v>1487</v>
      </c>
      <c r="F338" s="18" t="s">
        <v>1303</v>
      </c>
    </row>
    <row r="339" spans="1:8" ht="15" customHeight="1" x14ac:dyDescent="0.3">
      <c r="A339" s="20" t="s">
        <v>1139</v>
      </c>
      <c r="B339" s="21" t="s">
        <v>0</v>
      </c>
      <c r="C339" s="22" t="s">
        <v>4</v>
      </c>
      <c r="D339" s="22" t="s">
        <v>1141</v>
      </c>
      <c r="E339" s="23" t="s">
        <v>1</v>
      </c>
      <c r="F339" s="24" t="s">
        <v>2</v>
      </c>
      <c r="G339" s="24" t="s">
        <v>3</v>
      </c>
      <c r="H339" s="24" t="s">
        <v>1140</v>
      </c>
    </row>
    <row r="340" spans="1:8" ht="69" x14ac:dyDescent="0.3">
      <c r="A340" s="25" t="s">
        <v>5</v>
      </c>
      <c r="B340" s="26" t="s">
        <v>169</v>
      </c>
      <c r="C340" s="27" t="s">
        <v>170</v>
      </c>
      <c r="D340" s="27" t="s">
        <v>171</v>
      </c>
      <c r="E340" s="28" t="s">
        <v>9</v>
      </c>
      <c r="F340" s="29">
        <v>2</v>
      </c>
      <c r="G340" s="7"/>
      <c r="H340" s="29" t="str">
        <f>IF(G340="","",ROUND(G340*F340,2))</f>
        <v/>
      </c>
    </row>
    <row r="341" spans="1:8" ht="41.4" x14ac:dyDescent="0.3">
      <c r="A341" s="30" t="s">
        <v>11</v>
      </c>
      <c r="B341" s="31" t="s">
        <v>172</v>
      </c>
      <c r="C341" s="32" t="s">
        <v>173</v>
      </c>
      <c r="D341" s="32" t="s">
        <v>174</v>
      </c>
      <c r="E341" s="33" t="s">
        <v>9</v>
      </c>
      <c r="F341" s="34">
        <v>2</v>
      </c>
      <c r="G341" s="6"/>
      <c r="H341" s="34" t="str">
        <f>IF(G341="","",ROUND(G341*F341,2))</f>
        <v/>
      </c>
    </row>
    <row r="342" spans="1:8" ht="15" customHeight="1" thickBot="1" x14ac:dyDescent="0.35">
      <c r="A342" s="35" t="str">
        <f>A338 &amp;" - skupna cena (brez DDV):"</f>
        <v>2.3.2 Jaški - skupna cena (brez DDV):</v>
      </c>
      <c r="B342" s="36"/>
      <c r="C342" s="37"/>
      <c r="D342" s="37"/>
      <c r="E342" s="38"/>
      <c r="F342" s="39"/>
      <c r="G342" s="39"/>
      <c r="H342" s="39" t="str">
        <f>IF(SUM(H340:H341)=0,"",SUM(H340:H341))</f>
        <v/>
      </c>
    </row>
    <row r="343" spans="1:8" ht="14.4" thickTop="1" x14ac:dyDescent="0.3"/>
    <row r="344" spans="1:8" ht="16.05" customHeight="1" x14ac:dyDescent="0.3">
      <c r="A344" s="14" t="s">
        <v>1488</v>
      </c>
      <c r="F344" s="18" t="s">
        <v>1303</v>
      </c>
    </row>
    <row r="345" spans="1:8" ht="16.05" customHeight="1" x14ac:dyDescent="0.3">
      <c r="A345" s="14" t="s">
        <v>1489</v>
      </c>
      <c r="F345" s="18" t="s">
        <v>1303</v>
      </c>
    </row>
    <row r="346" spans="1:8" ht="15" customHeight="1" x14ac:dyDescent="0.3">
      <c r="A346" s="20" t="s">
        <v>1139</v>
      </c>
      <c r="B346" s="21" t="s">
        <v>0</v>
      </c>
      <c r="C346" s="22" t="s">
        <v>4</v>
      </c>
      <c r="D346" s="22" t="s">
        <v>1141</v>
      </c>
      <c r="E346" s="23" t="s">
        <v>1</v>
      </c>
      <c r="F346" s="24" t="s">
        <v>2</v>
      </c>
      <c r="G346" s="24" t="s">
        <v>3</v>
      </c>
      <c r="H346" s="24" t="s">
        <v>1140</v>
      </c>
    </row>
    <row r="347" spans="1:8" x14ac:dyDescent="0.3">
      <c r="A347" s="25" t="s">
        <v>5</v>
      </c>
      <c r="B347" s="26" t="s">
        <v>115</v>
      </c>
      <c r="C347" s="27" t="s">
        <v>116</v>
      </c>
      <c r="D347" s="27" t="s">
        <v>176</v>
      </c>
      <c r="E347" s="28" t="s">
        <v>16</v>
      </c>
      <c r="F347" s="29">
        <v>272.8</v>
      </c>
      <c r="G347" s="7"/>
      <c r="H347" s="29" t="str">
        <f t="shared" ref="H347:H360" si="12">IF(G347="","",ROUND(G347*F347,2))</f>
        <v/>
      </c>
    </row>
    <row r="348" spans="1:8" ht="27.6" x14ac:dyDescent="0.3">
      <c r="A348" s="41" t="s">
        <v>11</v>
      </c>
      <c r="B348" s="42" t="s">
        <v>177</v>
      </c>
      <c r="C348" s="43" t="s">
        <v>178</v>
      </c>
      <c r="D348" s="43" t="s">
        <v>179</v>
      </c>
      <c r="E348" s="44" t="s">
        <v>16</v>
      </c>
      <c r="F348" s="45">
        <v>247.50000000000003</v>
      </c>
      <c r="G348" s="8"/>
      <c r="H348" s="45" t="str">
        <f t="shared" si="12"/>
        <v/>
      </c>
    </row>
    <row r="349" spans="1:8" ht="27.6" x14ac:dyDescent="0.3">
      <c r="A349" s="41" t="s">
        <v>14</v>
      </c>
      <c r="B349" s="42" t="s">
        <v>180</v>
      </c>
      <c r="C349" s="43" t="s">
        <v>181</v>
      </c>
      <c r="D349" s="43" t="s">
        <v>182</v>
      </c>
      <c r="E349" s="44" t="s">
        <v>16</v>
      </c>
      <c r="F349" s="45">
        <v>385.00000000000006</v>
      </c>
      <c r="G349" s="8"/>
      <c r="H349" s="45" t="str">
        <f t="shared" si="12"/>
        <v/>
      </c>
    </row>
    <row r="350" spans="1:8" ht="41.4" x14ac:dyDescent="0.3">
      <c r="A350" s="41" t="s">
        <v>28</v>
      </c>
      <c r="B350" s="42" t="s">
        <v>183</v>
      </c>
      <c r="C350" s="43" t="s">
        <v>184</v>
      </c>
      <c r="D350" s="43" t="s">
        <v>185</v>
      </c>
      <c r="E350" s="44" t="s">
        <v>16</v>
      </c>
      <c r="F350" s="45">
        <v>1116.5</v>
      </c>
      <c r="G350" s="8"/>
      <c r="H350" s="45" t="str">
        <f t="shared" si="12"/>
        <v/>
      </c>
    </row>
    <row r="351" spans="1:8" x14ac:dyDescent="0.3">
      <c r="A351" s="41" t="s">
        <v>29</v>
      </c>
      <c r="B351" s="42" t="s">
        <v>186</v>
      </c>
      <c r="C351" s="43" t="s">
        <v>187</v>
      </c>
      <c r="D351" s="43" t="s">
        <v>188</v>
      </c>
      <c r="E351" s="44" t="s">
        <v>16</v>
      </c>
      <c r="F351" s="45">
        <v>308</v>
      </c>
      <c r="G351" s="8"/>
      <c r="H351" s="45" t="str">
        <f t="shared" si="12"/>
        <v/>
      </c>
    </row>
    <row r="352" spans="1:8" ht="69" x14ac:dyDescent="0.3">
      <c r="A352" s="41" t="s">
        <v>32</v>
      </c>
      <c r="B352" s="42" t="s">
        <v>189</v>
      </c>
      <c r="C352" s="43" t="s">
        <v>1311</v>
      </c>
      <c r="D352" s="43" t="s">
        <v>190</v>
      </c>
      <c r="E352" s="44" t="s">
        <v>16</v>
      </c>
      <c r="F352" s="45">
        <v>662.2</v>
      </c>
      <c r="G352" s="8"/>
      <c r="H352" s="45" t="str">
        <f t="shared" si="12"/>
        <v/>
      </c>
    </row>
    <row r="353" spans="1:8" ht="27.6" x14ac:dyDescent="0.3">
      <c r="A353" s="41" t="s">
        <v>35</v>
      </c>
      <c r="B353" s="42" t="s">
        <v>191</v>
      </c>
      <c r="C353" s="43" t="s">
        <v>192</v>
      </c>
      <c r="D353" s="43" t="s">
        <v>193</v>
      </c>
      <c r="E353" s="44" t="s">
        <v>16</v>
      </c>
      <c r="F353" s="45">
        <v>221.10000000000002</v>
      </c>
      <c r="G353" s="8"/>
      <c r="H353" s="45" t="str">
        <f t="shared" si="12"/>
        <v/>
      </c>
    </row>
    <row r="354" spans="1:8" x14ac:dyDescent="0.3">
      <c r="A354" s="41" t="s">
        <v>38</v>
      </c>
      <c r="B354" s="42" t="s">
        <v>194</v>
      </c>
      <c r="C354" s="43" t="s">
        <v>195</v>
      </c>
      <c r="D354" s="43" t="s">
        <v>196</v>
      </c>
      <c r="E354" s="44" t="s">
        <v>16</v>
      </c>
      <c r="F354" s="45">
        <v>47.300000000000004</v>
      </c>
      <c r="G354" s="8"/>
      <c r="H354" s="45" t="str">
        <f t="shared" si="12"/>
        <v/>
      </c>
    </row>
    <row r="355" spans="1:8" ht="27.6" x14ac:dyDescent="0.3">
      <c r="A355" s="41" t="s">
        <v>41</v>
      </c>
      <c r="B355" s="42" t="s">
        <v>197</v>
      </c>
      <c r="C355" s="43" t="s">
        <v>1312</v>
      </c>
      <c r="D355" s="43" t="s">
        <v>193</v>
      </c>
      <c r="E355" s="44" t="s">
        <v>16</v>
      </c>
      <c r="F355" s="45">
        <v>221.10000000000002</v>
      </c>
      <c r="G355" s="8"/>
      <c r="H355" s="45" t="str">
        <f t="shared" si="12"/>
        <v/>
      </c>
    </row>
    <row r="356" spans="1:8" ht="27.6" x14ac:dyDescent="0.3">
      <c r="A356" s="41" t="s">
        <v>44</v>
      </c>
      <c r="B356" s="42" t="s">
        <v>198</v>
      </c>
      <c r="C356" s="43" t="s">
        <v>199</v>
      </c>
      <c r="D356" s="43" t="s">
        <v>200</v>
      </c>
      <c r="E356" s="44" t="s">
        <v>16</v>
      </c>
      <c r="F356" s="45">
        <v>144.10000000000002</v>
      </c>
      <c r="G356" s="8"/>
      <c r="H356" s="45" t="str">
        <f t="shared" si="12"/>
        <v/>
      </c>
    </row>
    <row r="357" spans="1:8" x14ac:dyDescent="0.3">
      <c r="A357" s="41" t="s">
        <v>47</v>
      </c>
      <c r="B357" s="42" t="s">
        <v>201</v>
      </c>
      <c r="C357" s="43" t="s">
        <v>202</v>
      </c>
      <c r="D357" s="43"/>
      <c r="E357" s="44" t="s">
        <v>16</v>
      </c>
      <c r="F357" s="45">
        <v>3.3000000000000003</v>
      </c>
      <c r="G357" s="8"/>
      <c r="H357" s="45" t="str">
        <f t="shared" si="12"/>
        <v/>
      </c>
    </row>
    <row r="358" spans="1:8" x14ac:dyDescent="0.3">
      <c r="A358" s="41" t="s">
        <v>51</v>
      </c>
      <c r="B358" s="42" t="s">
        <v>203</v>
      </c>
      <c r="C358" s="43" t="s">
        <v>204</v>
      </c>
      <c r="D358" s="43"/>
      <c r="E358" s="44" t="s">
        <v>16</v>
      </c>
      <c r="F358" s="45">
        <v>4.4000000000000004</v>
      </c>
      <c r="G358" s="8"/>
      <c r="H358" s="45" t="str">
        <f t="shared" si="12"/>
        <v/>
      </c>
    </row>
    <row r="359" spans="1:8" x14ac:dyDescent="0.3">
      <c r="A359" s="41" t="s">
        <v>55</v>
      </c>
      <c r="B359" s="42" t="s">
        <v>205</v>
      </c>
      <c r="C359" s="43" t="s">
        <v>206</v>
      </c>
      <c r="D359" s="43"/>
      <c r="E359" s="44" t="s">
        <v>16</v>
      </c>
      <c r="F359" s="45">
        <v>2.2000000000000002</v>
      </c>
      <c r="G359" s="8"/>
      <c r="H359" s="45" t="str">
        <f t="shared" si="12"/>
        <v/>
      </c>
    </row>
    <row r="360" spans="1:8" ht="27.6" x14ac:dyDescent="0.3">
      <c r="A360" s="30" t="s">
        <v>58</v>
      </c>
      <c r="B360" s="31" t="s">
        <v>207</v>
      </c>
      <c r="C360" s="32" t="s">
        <v>208</v>
      </c>
      <c r="D360" s="32" t="s">
        <v>209</v>
      </c>
      <c r="E360" s="33" t="s">
        <v>16</v>
      </c>
      <c r="F360" s="34">
        <v>110.00000000000001</v>
      </c>
      <c r="G360" s="6"/>
      <c r="H360" s="34" t="str">
        <f t="shared" si="12"/>
        <v/>
      </c>
    </row>
    <row r="361" spans="1:8" ht="15" customHeight="1" thickBot="1" x14ac:dyDescent="0.35">
      <c r="A361" s="35" t="str">
        <f>A345 &amp;" - skupna cena (brez DDV):"</f>
        <v>2.4.1 Tesarska dela - skupna cena (brez DDV):</v>
      </c>
      <c r="B361" s="36"/>
      <c r="C361" s="37"/>
      <c r="D361" s="37"/>
      <c r="E361" s="38"/>
      <c r="F361" s="39"/>
      <c r="G361" s="39"/>
      <c r="H361" s="39" t="str">
        <f>IF(SUM(H347:H360)=0,"",SUM(H347:H360))</f>
        <v/>
      </c>
    </row>
    <row r="362" spans="1:8" ht="14.4" thickTop="1" x14ac:dyDescent="0.3"/>
    <row r="363" spans="1:8" ht="16.05" customHeight="1" x14ac:dyDescent="0.3">
      <c r="A363" s="14" t="s">
        <v>1490</v>
      </c>
      <c r="F363" s="18" t="s">
        <v>1303</v>
      </c>
    </row>
    <row r="364" spans="1:8" ht="15" customHeight="1" x14ac:dyDescent="0.3">
      <c r="A364" s="20" t="s">
        <v>1139</v>
      </c>
      <c r="B364" s="21" t="s">
        <v>0</v>
      </c>
      <c r="C364" s="22" t="s">
        <v>4</v>
      </c>
      <c r="D364" s="22" t="s">
        <v>1141</v>
      </c>
      <c r="E364" s="23" t="s">
        <v>1</v>
      </c>
      <c r="F364" s="24" t="s">
        <v>2</v>
      </c>
      <c r="G364" s="24" t="s">
        <v>3</v>
      </c>
      <c r="H364" s="24" t="s">
        <v>1140</v>
      </c>
    </row>
    <row r="365" spans="1:8" ht="27.6" x14ac:dyDescent="0.3">
      <c r="A365" s="25" t="s">
        <v>5</v>
      </c>
      <c r="B365" s="26" t="s">
        <v>210</v>
      </c>
      <c r="C365" s="27" t="s">
        <v>1491</v>
      </c>
      <c r="D365" s="27" t="s">
        <v>1492</v>
      </c>
      <c r="E365" s="28" t="s">
        <v>7</v>
      </c>
      <c r="F365" s="29">
        <v>0</v>
      </c>
      <c r="G365" s="29"/>
      <c r="H365" s="29" t="str">
        <f>IF(G365="","",ROUND(G365*F365,2))</f>
        <v/>
      </c>
    </row>
    <row r="366" spans="1:8" ht="55.2" x14ac:dyDescent="0.3">
      <c r="A366" s="41" t="s">
        <v>11</v>
      </c>
      <c r="B366" s="42" t="s">
        <v>106</v>
      </c>
      <c r="C366" s="43" t="s">
        <v>108</v>
      </c>
      <c r="D366" s="43" t="s">
        <v>212</v>
      </c>
      <c r="E366" s="44" t="s">
        <v>107</v>
      </c>
      <c r="F366" s="45">
        <v>30360.000000000004</v>
      </c>
      <c r="G366" s="8"/>
      <c r="H366" s="45" t="str">
        <f>IF(G366="","",ROUND(G366*F366,2))</f>
        <v/>
      </c>
    </row>
    <row r="367" spans="1:8" ht="55.2" x14ac:dyDescent="0.3">
      <c r="A367" s="41" t="s">
        <v>14</v>
      </c>
      <c r="B367" s="42" t="s">
        <v>110</v>
      </c>
      <c r="C367" s="43" t="s">
        <v>111</v>
      </c>
      <c r="D367" s="43" t="s">
        <v>212</v>
      </c>
      <c r="E367" s="44" t="s">
        <v>107</v>
      </c>
      <c r="F367" s="45">
        <v>245850.00000000003</v>
      </c>
      <c r="G367" s="8"/>
      <c r="H367" s="45" t="str">
        <f>IF(G367="","",ROUND(G367*F367,2))</f>
        <v/>
      </c>
    </row>
    <row r="368" spans="1:8" ht="82.8" x14ac:dyDescent="0.3">
      <c r="A368" s="41" t="s">
        <v>28</v>
      </c>
      <c r="B368" s="42" t="s">
        <v>213</v>
      </c>
      <c r="C368" s="43" t="s">
        <v>214</v>
      </c>
      <c r="D368" s="43" t="s">
        <v>1313</v>
      </c>
      <c r="E368" s="44" t="s">
        <v>9</v>
      </c>
      <c r="F368" s="45">
        <v>143</v>
      </c>
      <c r="G368" s="8"/>
      <c r="H368" s="45" t="str">
        <f>IF(G368="","",ROUND(G368*F368,2))</f>
        <v/>
      </c>
    </row>
    <row r="369" spans="1:8" ht="82.8" x14ac:dyDescent="0.3">
      <c r="A369" s="30" t="s">
        <v>29</v>
      </c>
      <c r="B369" s="31" t="s">
        <v>215</v>
      </c>
      <c r="C369" s="32" t="s">
        <v>216</v>
      </c>
      <c r="D369" s="32" t="s">
        <v>1314</v>
      </c>
      <c r="E369" s="33" t="s">
        <v>9</v>
      </c>
      <c r="F369" s="34">
        <v>264</v>
      </c>
      <c r="G369" s="6"/>
      <c r="H369" s="34" t="str">
        <f>IF(G369="","",ROUND(G369*F369,2))</f>
        <v/>
      </c>
    </row>
    <row r="370" spans="1:8" ht="15" customHeight="1" thickBot="1" x14ac:dyDescent="0.35">
      <c r="A370" s="35" t="str">
        <f>A363 &amp;" - skupna cena (brez DDV):"</f>
        <v>2.4.2 Dela z jeklom za ojačitev - skupna cena (brez DDV):</v>
      </c>
      <c r="B370" s="36"/>
      <c r="C370" s="37"/>
      <c r="D370" s="37"/>
      <c r="E370" s="38"/>
      <c r="F370" s="39"/>
      <c r="G370" s="39"/>
      <c r="H370" s="39" t="str">
        <f>IF(SUM(H365:H369)=0,"",SUM(H365:H369))</f>
        <v/>
      </c>
    </row>
    <row r="371" spans="1:8" ht="14.4" thickTop="1" x14ac:dyDescent="0.3"/>
    <row r="372" spans="1:8" ht="16.05" customHeight="1" x14ac:dyDescent="0.3">
      <c r="A372" s="14" t="s">
        <v>1493</v>
      </c>
      <c r="F372" s="18" t="s">
        <v>1303</v>
      </c>
    </row>
    <row r="373" spans="1:8" ht="15" customHeight="1" x14ac:dyDescent="0.3">
      <c r="A373" s="20" t="s">
        <v>1139</v>
      </c>
      <c r="B373" s="21" t="s">
        <v>0</v>
      </c>
      <c r="C373" s="22" t="s">
        <v>4</v>
      </c>
      <c r="D373" s="22" t="s">
        <v>1141</v>
      </c>
      <c r="E373" s="23" t="s">
        <v>1</v>
      </c>
      <c r="F373" s="24" t="s">
        <v>2</v>
      </c>
      <c r="G373" s="24" t="s">
        <v>3</v>
      </c>
      <c r="H373" s="24" t="s">
        <v>1140</v>
      </c>
    </row>
    <row r="374" spans="1:8" ht="69" x14ac:dyDescent="0.3">
      <c r="A374" s="25" t="s">
        <v>5</v>
      </c>
      <c r="B374" s="26" t="s">
        <v>118</v>
      </c>
      <c r="C374" s="27" t="s">
        <v>119</v>
      </c>
      <c r="D374" s="27" t="s">
        <v>217</v>
      </c>
      <c r="E374" s="28" t="s">
        <v>23</v>
      </c>
      <c r="F374" s="29">
        <v>39.050000000000004</v>
      </c>
      <c r="G374" s="7"/>
      <c r="H374" s="29" t="str">
        <f t="shared" ref="H374:H382" si="13">IF(G374="","",ROUND(G374*F374,2))</f>
        <v/>
      </c>
    </row>
    <row r="375" spans="1:8" ht="55.2" x14ac:dyDescent="0.3">
      <c r="A375" s="41" t="s">
        <v>11</v>
      </c>
      <c r="B375" s="42" t="s">
        <v>218</v>
      </c>
      <c r="C375" s="43" t="s">
        <v>219</v>
      </c>
      <c r="D375" s="43" t="s">
        <v>220</v>
      </c>
      <c r="E375" s="44" t="s">
        <v>23</v>
      </c>
      <c r="F375" s="45">
        <v>539</v>
      </c>
      <c r="G375" s="8"/>
      <c r="H375" s="45" t="str">
        <f t="shared" si="13"/>
        <v/>
      </c>
    </row>
    <row r="376" spans="1:8" ht="55.2" x14ac:dyDescent="0.3">
      <c r="A376" s="41" t="s">
        <v>14</v>
      </c>
      <c r="B376" s="42" t="s">
        <v>127</v>
      </c>
      <c r="C376" s="43" t="s">
        <v>128</v>
      </c>
      <c r="D376" s="43" t="s">
        <v>221</v>
      </c>
      <c r="E376" s="44" t="s">
        <v>23</v>
      </c>
      <c r="F376" s="45">
        <v>591.80000000000007</v>
      </c>
      <c r="G376" s="8"/>
      <c r="H376" s="45" t="str">
        <f t="shared" si="13"/>
        <v/>
      </c>
    </row>
    <row r="377" spans="1:8" ht="41.4" x14ac:dyDescent="0.3">
      <c r="A377" s="41" t="s">
        <v>28</v>
      </c>
      <c r="B377" s="42" t="s">
        <v>222</v>
      </c>
      <c r="C377" s="43" t="s">
        <v>223</v>
      </c>
      <c r="D377" s="43" t="s">
        <v>224</v>
      </c>
      <c r="E377" s="44" t="s">
        <v>23</v>
      </c>
      <c r="F377" s="45">
        <v>9.3500000000000014</v>
      </c>
      <c r="G377" s="8"/>
      <c r="H377" s="45" t="str">
        <f t="shared" si="13"/>
        <v/>
      </c>
    </row>
    <row r="378" spans="1:8" ht="41.4" x14ac:dyDescent="0.3">
      <c r="A378" s="41" t="s">
        <v>29</v>
      </c>
      <c r="B378" s="42" t="s">
        <v>225</v>
      </c>
      <c r="C378" s="43" t="s">
        <v>226</v>
      </c>
      <c r="D378" s="43" t="s">
        <v>227</v>
      </c>
      <c r="E378" s="44" t="s">
        <v>23</v>
      </c>
      <c r="F378" s="45">
        <v>204.60000000000002</v>
      </c>
      <c r="G378" s="8"/>
      <c r="H378" s="45" t="str">
        <f t="shared" si="13"/>
        <v/>
      </c>
    </row>
    <row r="379" spans="1:8" ht="41.4" x14ac:dyDescent="0.3">
      <c r="A379" s="41" t="s">
        <v>32</v>
      </c>
      <c r="B379" s="42" t="s">
        <v>228</v>
      </c>
      <c r="C379" s="43" t="s">
        <v>229</v>
      </c>
      <c r="D379" s="43" t="s">
        <v>230</v>
      </c>
      <c r="E379" s="44" t="s">
        <v>23</v>
      </c>
      <c r="F379" s="45">
        <v>200.20000000000002</v>
      </c>
      <c r="G379" s="8"/>
      <c r="H379" s="45" t="str">
        <f t="shared" si="13"/>
        <v/>
      </c>
    </row>
    <row r="380" spans="1:8" ht="41.4" x14ac:dyDescent="0.3">
      <c r="A380" s="41" t="s">
        <v>35</v>
      </c>
      <c r="B380" s="42" t="s">
        <v>231</v>
      </c>
      <c r="C380" s="43" t="s">
        <v>232</v>
      </c>
      <c r="D380" s="43" t="s">
        <v>233</v>
      </c>
      <c r="E380" s="44" t="s">
        <v>23</v>
      </c>
      <c r="F380" s="45">
        <v>56.1</v>
      </c>
      <c r="G380" s="8"/>
      <c r="H380" s="45" t="str">
        <f t="shared" si="13"/>
        <v/>
      </c>
    </row>
    <row r="381" spans="1:8" ht="27.6" x14ac:dyDescent="0.3">
      <c r="A381" s="41" t="s">
        <v>38</v>
      </c>
      <c r="B381" s="42" t="s">
        <v>234</v>
      </c>
      <c r="C381" s="43" t="s">
        <v>235</v>
      </c>
      <c r="D381" s="43"/>
      <c r="E381" s="44" t="s">
        <v>16</v>
      </c>
      <c r="F381" s="45">
        <v>192.50000000000003</v>
      </c>
      <c r="G381" s="8"/>
      <c r="H381" s="45" t="str">
        <f t="shared" si="13"/>
        <v/>
      </c>
    </row>
    <row r="382" spans="1:8" ht="55.2" x14ac:dyDescent="0.3">
      <c r="A382" s="30" t="s">
        <v>41</v>
      </c>
      <c r="B382" s="31" t="s">
        <v>236</v>
      </c>
      <c r="C382" s="32" t="s">
        <v>237</v>
      </c>
      <c r="D382" s="32" t="s">
        <v>238</v>
      </c>
      <c r="E382" s="33" t="s">
        <v>23</v>
      </c>
      <c r="F382" s="34">
        <v>44</v>
      </c>
      <c r="G382" s="6"/>
      <c r="H382" s="34" t="str">
        <f t="shared" si="13"/>
        <v/>
      </c>
    </row>
    <row r="383" spans="1:8" ht="15" customHeight="1" thickBot="1" x14ac:dyDescent="0.35">
      <c r="A383" s="35" t="str">
        <f>A372 &amp;" - skupna cena (brez DDV):"</f>
        <v>2.4.3 Dela s cementnim betonom - skupna cena (brez DDV):</v>
      </c>
      <c r="B383" s="36"/>
      <c r="C383" s="37"/>
      <c r="D383" s="37"/>
      <c r="E383" s="38"/>
      <c r="F383" s="39"/>
      <c r="G383" s="39"/>
      <c r="H383" s="39" t="str">
        <f>IF(SUM(H374:H382)=0,"",SUM(H374:H382))</f>
        <v/>
      </c>
    </row>
    <row r="384" spans="1:8" ht="14.4" thickTop="1" x14ac:dyDescent="0.3"/>
    <row r="385" spans="1:8" ht="16.05" customHeight="1" x14ac:dyDescent="0.3">
      <c r="A385" s="14" t="s">
        <v>1494</v>
      </c>
      <c r="F385" s="18" t="s">
        <v>1303</v>
      </c>
    </row>
    <row r="386" spans="1:8" ht="15" customHeight="1" x14ac:dyDescent="0.3">
      <c r="A386" s="20" t="s">
        <v>1139</v>
      </c>
      <c r="B386" s="21" t="s">
        <v>0</v>
      </c>
      <c r="C386" s="22" t="s">
        <v>4</v>
      </c>
      <c r="D386" s="22" t="s">
        <v>1141</v>
      </c>
      <c r="E386" s="23" t="s">
        <v>1</v>
      </c>
      <c r="F386" s="24" t="s">
        <v>2</v>
      </c>
      <c r="G386" s="24" t="s">
        <v>3</v>
      </c>
      <c r="H386" s="24" t="s">
        <v>1140</v>
      </c>
    </row>
    <row r="387" spans="1:8" ht="69" x14ac:dyDescent="0.3">
      <c r="A387" s="46" t="s">
        <v>5</v>
      </c>
      <c r="B387" s="47" t="s">
        <v>239</v>
      </c>
      <c r="C387" s="48" t="s">
        <v>240</v>
      </c>
      <c r="D387" s="48" t="s">
        <v>241</v>
      </c>
      <c r="E387" s="49" t="s">
        <v>45</v>
      </c>
      <c r="F387" s="50">
        <v>88</v>
      </c>
      <c r="G387" s="51"/>
      <c r="H387" s="50" t="str">
        <f>IF(G387="","",ROUND(G387*F387,2))</f>
        <v/>
      </c>
    </row>
    <row r="388" spans="1:8" ht="15" customHeight="1" thickBot="1" x14ac:dyDescent="0.35">
      <c r="A388" s="35" t="str">
        <f>A385 &amp;" - skupna cena (brez DDV):"</f>
        <v>2.4.4 Ključavničarska dela - skupna cena (brez DDV):</v>
      </c>
      <c r="B388" s="36"/>
      <c r="C388" s="37"/>
      <c r="D388" s="37"/>
      <c r="E388" s="38"/>
      <c r="F388" s="39"/>
      <c r="G388" s="39"/>
      <c r="H388" s="39" t="str">
        <f>IF(SUM(H387:H387)=0,"",SUM(H387:H387))</f>
        <v/>
      </c>
    </row>
    <row r="389" spans="1:8" ht="14.4" thickTop="1" x14ac:dyDescent="0.3"/>
    <row r="390" spans="1:8" ht="16.05" customHeight="1" x14ac:dyDescent="0.3">
      <c r="A390" s="14" t="s">
        <v>1495</v>
      </c>
      <c r="F390" s="18" t="s">
        <v>1303</v>
      </c>
    </row>
    <row r="391" spans="1:8" ht="15" customHeight="1" x14ac:dyDescent="0.3">
      <c r="A391" s="20" t="s">
        <v>1139</v>
      </c>
      <c r="B391" s="21" t="s">
        <v>0</v>
      </c>
      <c r="C391" s="22" t="s">
        <v>4</v>
      </c>
      <c r="D391" s="22" t="s">
        <v>1141</v>
      </c>
      <c r="E391" s="23" t="s">
        <v>1</v>
      </c>
      <c r="F391" s="24" t="s">
        <v>2</v>
      </c>
      <c r="G391" s="24" t="s">
        <v>3</v>
      </c>
      <c r="H391" s="24" t="s">
        <v>1140</v>
      </c>
    </row>
    <row r="392" spans="1:8" ht="69" x14ac:dyDescent="0.3">
      <c r="A392" s="25" t="s">
        <v>5</v>
      </c>
      <c r="B392" s="26" t="s">
        <v>242</v>
      </c>
      <c r="C392" s="27" t="s">
        <v>243</v>
      </c>
      <c r="D392" s="27" t="s">
        <v>244</v>
      </c>
      <c r="E392" s="28" t="s">
        <v>45</v>
      </c>
      <c r="F392" s="29">
        <v>22</v>
      </c>
      <c r="G392" s="7"/>
      <c r="H392" s="29" t="str">
        <f>IF(G392="","",ROUND(G392*F392,2))</f>
        <v/>
      </c>
    </row>
    <row r="393" spans="1:8" ht="69" x14ac:dyDescent="0.3">
      <c r="A393" s="41" t="s">
        <v>11</v>
      </c>
      <c r="B393" s="42" t="s">
        <v>245</v>
      </c>
      <c r="C393" s="43" t="s">
        <v>246</v>
      </c>
      <c r="D393" s="43" t="s">
        <v>247</v>
      </c>
      <c r="E393" s="44" t="s">
        <v>45</v>
      </c>
      <c r="F393" s="45">
        <v>170.5</v>
      </c>
      <c r="G393" s="8"/>
      <c r="H393" s="45" t="str">
        <f>IF(G393="","",ROUND(G393*F393,2))</f>
        <v/>
      </c>
    </row>
    <row r="394" spans="1:8" ht="69" x14ac:dyDescent="0.3">
      <c r="A394" s="30" t="s">
        <v>14</v>
      </c>
      <c r="B394" s="31" t="s">
        <v>248</v>
      </c>
      <c r="C394" s="32" t="s">
        <v>249</v>
      </c>
      <c r="D394" s="32" t="s">
        <v>250</v>
      </c>
      <c r="E394" s="33" t="s">
        <v>16</v>
      </c>
      <c r="F394" s="34">
        <v>1430.0000000000002</v>
      </c>
      <c r="G394" s="6"/>
      <c r="H394" s="34" t="str">
        <f>IF(G394="","",ROUND(G394*F394,2))</f>
        <v/>
      </c>
    </row>
    <row r="395" spans="1:8" ht="15" customHeight="1" thickBot="1" x14ac:dyDescent="0.35">
      <c r="A395" s="35" t="str">
        <f>A390 &amp;" - skupna cena (brez DDV):"</f>
        <v>2.4.5 Zaščitna dela - skupna cena (brez DDV):</v>
      </c>
      <c r="B395" s="36"/>
      <c r="C395" s="37"/>
      <c r="D395" s="37"/>
      <c r="E395" s="38"/>
      <c r="F395" s="39"/>
      <c r="G395" s="39"/>
      <c r="H395" s="39" t="str">
        <f>IF(SUM(H392:H394)=0,"",SUM(H392:H394))</f>
        <v/>
      </c>
    </row>
    <row r="396" spans="1:8" ht="14.4" thickTop="1" x14ac:dyDescent="0.3"/>
    <row r="397" spans="1:8" ht="16.05" customHeight="1" x14ac:dyDescent="0.3">
      <c r="A397" s="14" t="s">
        <v>1496</v>
      </c>
      <c r="F397" s="18" t="s">
        <v>1303</v>
      </c>
    </row>
    <row r="398" spans="1:8" ht="16.05" customHeight="1" x14ac:dyDescent="0.3">
      <c r="A398" s="14" t="s">
        <v>1497</v>
      </c>
      <c r="F398" s="18" t="s">
        <v>1303</v>
      </c>
    </row>
    <row r="399" spans="1:8" ht="15" customHeight="1" x14ac:dyDescent="0.3">
      <c r="A399" s="20" t="s">
        <v>1139</v>
      </c>
      <c r="B399" s="21" t="s">
        <v>0</v>
      </c>
      <c r="C399" s="22" t="s">
        <v>4</v>
      </c>
      <c r="D399" s="22" t="s">
        <v>1141</v>
      </c>
      <c r="E399" s="23" t="s">
        <v>1</v>
      </c>
      <c r="F399" s="24" t="s">
        <v>2</v>
      </c>
      <c r="G399" s="24" t="s">
        <v>3</v>
      </c>
      <c r="H399" s="24" t="s">
        <v>1140</v>
      </c>
    </row>
    <row r="400" spans="1:8" x14ac:dyDescent="0.3">
      <c r="A400" s="25" t="s">
        <v>5</v>
      </c>
      <c r="B400" s="26" t="s">
        <v>251</v>
      </c>
      <c r="C400" s="27" t="s">
        <v>252</v>
      </c>
      <c r="D400" s="27" t="s">
        <v>253</v>
      </c>
      <c r="E400" s="28" t="s">
        <v>16</v>
      </c>
      <c r="F400" s="29">
        <v>23.1</v>
      </c>
      <c r="G400" s="7"/>
      <c r="H400" s="29" t="str">
        <f t="shared" ref="H400:H405" si="14">IF(G400="","",ROUND(G400*F400,2))</f>
        <v/>
      </c>
    </row>
    <row r="401" spans="1:8" ht="41.4" x14ac:dyDescent="0.3">
      <c r="A401" s="41" t="s">
        <v>11</v>
      </c>
      <c r="B401" s="42" t="s">
        <v>180</v>
      </c>
      <c r="C401" s="43" t="s">
        <v>181</v>
      </c>
      <c r="D401" s="43" t="s">
        <v>254</v>
      </c>
      <c r="E401" s="44" t="s">
        <v>16</v>
      </c>
      <c r="F401" s="45">
        <v>68.2</v>
      </c>
      <c r="G401" s="8"/>
      <c r="H401" s="45" t="str">
        <f t="shared" si="14"/>
        <v/>
      </c>
    </row>
    <row r="402" spans="1:8" x14ac:dyDescent="0.3">
      <c r="A402" s="41" t="s">
        <v>14</v>
      </c>
      <c r="B402" s="42" t="s">
        <v>201</v>
      </c>
      <c r="C402" s="43" t="s">
        <v>202</v>
      </c>
      <c r="D402" s="43"/>
      <c r="E402" s="44" t="s">
        <v>16</v>
      </c>
      <c r="F402" s="45">
        <v>11</v>
      </c>
      <c r="G402" s="8"/>
      <c r="H402" s="45" t="str">
        <f t="shared" si="14"/>
        <v/>
      </c>
    </row>
    <row r="403" spans="1:8" x14ac:dyDescent="0.3">
      <c r="A403" s="41" t="s">
        <v>28</v>
      </c>
      <c r="B403" s="42" t="s">
        <v>203</v>
      </c>
      <c r="C403" s="43" t="s">
        <v>204</v>
      </c>
      <c r="D403" s="43"/>
      <c r="E403" s="44" t="s">
        <v>16</v>
      </c>
      <c r="F403" s="45">
        <v>8.8000000000000007</v>
      </c>
      <c r="G403" s="8"/>
      <c r="H403" s="45" t="str">
        <f t="shared" si="14"/>
        <v/>
      </c>
    </row>
    <row r="404" spans="1:8" x14ac:dyDescent="0.3">
      <c r="A404" s="41" t="s">
        <v>29</v>
      </c>
      <c r="B404" s="42" t="s">
        <v>205</v>
      </c>
      <c r="C404" s="43" t="s">
        <v>206</v>
      </c>
      <c r="D404" s="43"/>
      <c r="E404" s="44" t="s">
        <v>16</v>
      </c>
      <c r="F404" s="45">
        <v>2.2000000000000002</v>
      </c>
      <c r="G404" s="8"/>
      <c r="H404" s="45" t="str">
        <f t="shared" si="14"/>
        <v/>
      </c>
    </row>
    <row r="405" spans="1:8" ht="41.4" x14ac:dyDescent="0.3">
      <c r="A405" s="30" t="s">
        <v>32</v>
      </c>
      <c r="B405" s="31" t="s">
        <v>115</v>
      </c>
      <c r="C405" s="32" t="s">
        <v>116</v>
      </c>
      <c r="D405" s="32" t="s">
        <v>255</v>
      </c>
      <c r="E405" s="33" t="s">
        <v>16</v>
      </c>
      <c r="F405" s="34">
        <v>7.0400000000000009</v>
      </c>
      <c r="G405" s="6"/>
      <c r="H405" s="34" t="str">
        <f t="shared" si="14"/>
        <v/>
      </c>
    </row>
    <row r="406" spans="1:8" ht="15" customHeight="1" thickBot="1" x14ac:dyDescent="0.35">
      <c r="A406" s="35" t="str">
        <f>A398 &amp;" - skupna cena (brez DDV):"</f>
        <v>2.5.1 Tesarska dela - skupna cena (brez DDV):</v>
      </c>
      <c r="B406" s="36"/>
      <c r="C406" s="37"/>
      <c r="D406" s="37"/>
      <c r="E406" s="38"/>
      <c r="F406" s="39"/>
      <c r="G406" s="39"/>
      <c r="H406" s="39" t="str">
        <f>IF(SUM(H400:H405)=0,"",SUM(H400:H405))</f>
        <v/>
      </c>
    </row>
    <row r="407" spans="1:8" ht="14.4" thickTop="1" x14ac:dyDescent="0.3"/>
    <row r="408" spans="1:8" ht="16.05" customHeight="1" x14ac:dyDescent="0.3">
      <c r="A408" s="14" t="s">
        <v>1498</v>
      </c>
      <c r="F408" s="18" t="s">
        <v>1303</v>
      </c>
    </row>
    <row r="409" spans="1:8" ht="15" customHeight="1" x14ac:dyDescent="0.3">
      <c r="A409" s="20" t="s">
        <v>1139</v>
      </c>
      <c r="B409" s="21" t="s">
        <v>0</v>
      </c>
      <c r="C409" s="22" t="s">
        <v>4</v>
      </c>
      <c r="D409" s="22" t="s">
        <v>1141</v>
      </c>
      <c r="E409" s="23" t="s">
        <v>1</v>
      </c>
      <c r="F409" s="24" t="s">
        <v>2</v>
      </c>
      <c r="G409" s="24" t="s">
        <v>3</v>
      </c>
      <c r="H409" s="24" t="s">
        <v>1140</v>
      </c>
    </row>
    <row r="410" spans="1:8" ht="27.6" x14ac:dyDescent="0.3">
      <c r="A410" s="25" t="s">
        <v>5</v>
      </c>
      <c r="B410" s="26" t="s">
        <v>210</v>
      </c>
      <c r="C410" s="27" t="s">
        <v>1491</v>
      </c>
      <c r="D410" s="27" t="s">
        <v>1492</v>
      </c>
      <c r="E410" s="28" t="s">
        <v>7</v>
      </c>
      <c r="F410" s="29">
        <v>0</v>
      </c>
      <c r="G410" s="29"/>
      <c r="H410" s="29" t="str">
        <f t="shared" ref="H410:H416" si="15">IF(G410="","",ROUND(G410*F410,2))</f>
        <v/>
      </c>
    </row>
    <row r="411" spans="1:8" ht="41.4" x14ac:dyDescent="0.3">
      <c r="A411" s="41" t="s">
        <v>11</v>
      </c>
      <c r="B411" s="42" t="s">
        <v>106</v>
      </c>
      <c r="C411" s="43" t="s">
        <v>108</v>
      </c>
      <c r="D411" s="43" t="s">
        <v>256</v>
      </c>
      <c r="E411" s="44" t="s">
        <v>107</v>
      </c>
      <c r="F411" s="45">
        <v>29876.000000000004</v>
      </c>
      <c r="G411" s="8"/>
      <c r="H411" s="45" t="str">
        <f t="shared" si="15"/>
        <v/>
      </c>
    </row>
    <row r="412" spans="1:8" ht="27.6" x14ac:dyDescent="0.3">
      <c r="A412" s="41" t="s">
        <v>14</v>
      </c>
      <c r="B412" s="42" t="s">
        <v>110</v>
      </c>
      <c r="C412" s="43" t="s">
        <v>111</v>
      </c>
      <c r="D412" s="43" t="s">
        <v>257</v>
      </c>
      <c r="E412" s="44" t="s">
        <v>107</v>
      </c>
      <c r="F412" s="45">
        <v>88880</v>
      </c>
      <c r="G412" s="8"/>
      <c r="H412" s="45" t="str">
        <f t="shared" si="15"/>
        <v/>
      </c>
    </row>
    <row r="413" spans="1:8" ht="27.6" x14ac:dyDescent="0.3">
      <c r="A413" s="41" t="s">
        <v>28</v>
      </c>
      <c r="B413" s="42" t="s">
        <v>258</v>
      </c>
      <c r="C413" s="43" t="s">
        <v>259</v>
      </c>
      <c r="D413" s="43"/>
      <c r="E413" s="44" t="s">
        <v>107</v>
      </c>
      <c r="F413" s="45">
        <v>13200.000000000002</v>
      </c>
      <c r="G413" s="8"/>
      <c r="H413" s="45" t="str">
        <f t="shared" si="15"/>
        <v/>
      </c>
    </row>
    <row r="414" spans="1:8" ht="41.4" x14ac:dyDescent="0.3">
      <c r="A414" s="41" t="s">
        <v>29</v>
      </c>
      <c r="B414" s="42" t="s">
        <v>1499</v>
      </c>
      <c r="C414" s="43" t="s">
        <v>1500</v>
      </c>
      <c r="D414" s="43" t="s">
        <v>1501</v>
      </c>
      <c r="E414" s="44" t="s">
        <v>107</v>
      </c>
      <c r="F414" s="45">
        <v>4899.4000000000005</v>
      </c>
      <c r="G414" s="8"/>
      <c r="H414" s="45" t="str">
        <f t="shared" si="15"/>
        <v/>
      </c>
    </row>
    <row r="415" spans="1:8" x14ac:dyDescent="0.3">
      <c r="A415" s="41" t="s">
        <v>32</v>
      </c>
      <c r="B415" s="42" t="s">
        <v>1502</v>
      </c>
      <c r="C415" s="43" t="s">
        <v>1503</v>
      </c>
      <c r="D415" s="43" t="s">
        <v>1504</v>
      </c>
      <c r="E415" s="44" t="s">
        <v>9</v>
      </c>
      <c r="F415" s="45">
        <v>330</v>
      </c>
      <c r="G415" s="8"/>
      <c r="H415" s="45" t="str">
        <f t="shared" si="15"/>
        <v/>
      </c>
    </row>
    <row r="416" spans="1:8" x14ac:dyDescent="0.3">
      <c r="A416" s="30" t="s">
        <v>35</v>
      </c>
      <c r="B416" s="31" t="s">
        <v>1505</v>
      </c>
      <c r="C416" s="32" t="s">
        <v>1506</v>
      </c>
      <c r="D416" s="32" t="s">
        <v>1507</v>
      </c>
      <c r="E416" s="33" t="s">
        <v>9</v>
      </c>
      <c r="F416" s="34">
        <v>110</v>
      </c>
      <c r="G416" s="6"/>
      <c r="H416" s="34" t="str">
        <f t="shared" si="15"/>
        <v/>
      </c>
    </row>
    <row r="417" spans="1:8" ht="15" customHeight="1" thickBot="1" x14ac:dyDescent="0.35">
      <c r="A417" s="35" t="str">
        <f>A408 &amp;" - skupna cena (brez DDV):"</f>
        <v>2.5.2 Dela z jeklom za ojačitev - skupna cena (brez DDV):</v>
      </c>
      <c r="B417" s="36"/>
      <c r="C417" s="37"/>
      <c r="D417" s="37"/>
      <c r="E417" s="38"/>
      <c r="F417" s="39"/>
      <c r="G417" s="39"/>
      <c r="H417" s="39" t="str">
        <f>IF(SUM(H410:H416)=0,"",SUM(H410:H416))</f>
        <v/>
      </c>
    </row>
    <row r="418" spans="1:8" ht="14.4" thickTop="1" x14ac:dyDescent="0.3"/>
    <row r="419" spans="1:8" ht="16.05" customHeight="1" x14ac:dyDescent="0.3">
      <c r="A419" s="14" t="s">
        <v>1508</v>
      </c>
      <c r="F419" s="18" t="s">
        <v>1303</v>
      </c>
    </row>
    <row r="420" spans="1:8" ht="15" customHeight="1" x14ac:dyDescent="0.3">
      <c r="A420" s="20" t="s">
        <v>1139</v>
      </c>
      <c r="B420" s="21" t="s">
        <v>0</v>
      </c>
      <c r="C420" s="22" t="s">
        <v>4</v>
      </c>
      <c r="D420" s="22" t="s">
        <v>1141</v>
      </c>
      <c r="E420" s="23" t="s">
        <v>1</v>
      </c>
      <c r="F420" s="24" t="s">
        <v>2</v>
      </c>
      <c r="G420" s="24" t="s">
        <v>3</v>
      </c>
      <c r="H420" s="24" t="s">
        <v>1140</v>
      </c>
    </row>
    <row r="421" spans="1:8" ht="55.2" x14ac:dyDescent="0.3">
      <c r="A421" s="25" t="s">
        <v>5</v>
      </c>
      <c r="B421" s="26" t="s">
        <v>260</v>
      </c>
      <c r="C421" s="27" t="s">
        <v>261</v>
      </c>
      <c r="D421" s="27" t="s">
        <v>262</v>
      </c>
      <c r="E421" s="28" t="s">
        <v>23</v>
      </c>
      <c r="F421" s="29">
        <v>592.90000000000009</v>
      </c>
      <c r="G421" s="7"/>
      <c r="H421" s="29" t="str">
        <f t="shared" ref="H421:H432" si="16">IF(G421="","",ROUND(G421*F421,2))</f>
        <v/>
      </c>
    </row>
    <row r="422" spans="1:8" ht="69" x14ac:dyDescent="0.3">
      <c r="A422" s="41" t="s">
        <v>11</v>
      </c>
      <c r="B422" s="42" t="s">
        <v>263</v>
      </c>
      <c r="C422" s="43" t="s">
        <v>264</v>
      </c>
      <c r="D422" s="43" t="s">
        <v>265</v>
      </c>
      <c r="E422" s="44" t="s">
        <v>23</v>
      </c>
      <c r="F422" s="45">
        <v>4.9719999999999995</v>
      </c>
      <c r="G422" s="8"/>
      <c r="H422" s="45" t="str">
        <f t="shared" si="16"/>
        <v/>
      </c>
    </row>
    <row r="423" spans="1:8" ht="69" x14ac:dyDescent="0.3">
      <c r="A423" s="41" t="s">
        <v>14</v>
      </c>
      <c r="B423" s="42" t="s">
        <v>266</v>
      </c>
      <c r="C423" s="43" t="s">
        <v>267</v>
      </c>
      <c r="D423" s="43" t="s">
        <v>268</v>
      </c>
      <c r="E423" s="44" t="s">
        <v>23</v>
      </c>
      <c r="F423" s="45">
        <v>15.444000000000001</v>
      </c>
      <c r="G423" s="8"/>
      <c r="H423" s="45" t="str">
        <f t="shared" si="16"/>
        <v/>
      </c>
    </row>
    <row r="424" spans="1:8" ht="69" x14ac:dyDescent="0.3">
      <c r="A424" s="41" t="s">
        <v>28</v>
      </c>
      <c r="B424" s="42" t="s">
        <v>269</v>
      </c>
      <c r="C424" s="43" t="s">
        <v>270</v>
      </c>
      <c r="D424" s="43" t="s">
        <v>271</v>
      </c>
      <c r="E424" s="44" t="s">
        <v>23</v>
      </c>
      <c r="F424" s="45">
        <v>51.579000000000008</v>
      </c>
      <c r="G424" s="8"/>
      <c r="H424" s="45" t="str">
        <f t="shared" si="16"/>
        <v/>
      </c>
    </row>
    <row r="425" spans="1:8" ht="69" x14ac:dyDescent="0.3">
      <c r="A425" s="41" t="s">
        <v>29</v>
      </c>
      <c r="B425" s="42" t="s">
        <v>272</v>
      </c>
      <c r="C425" s="43" t="s">
        <v>273</v>
      </c>
      <c r="D425" s="43" t="s">
        <v>274</v>
      </c>
      <c r="E425" s="44" t="s">
        <v>23</v>
      </c>
      <c r="F425" s="45">
        <v>57.970000000000006</v>
      </c>
      <c r="G425" s="8"/>
      <c r="H425" s="45" t="str">
        <f t="shared" si="16"/>
        <v/>
      </c>
    </row>
    <row r="426" spans="1:8" ht="96.6" x14ac:dyDescent="0.3">
      <c r="A426" s="41" t="s">
        <v>32</v>
      </c>
      <c r="B426" s="42" t="s">
        <v>275</v>
      </c>
      <c r="C426" s="43" t="s">
        <v>276</v>
      </c>
      <c r="D426" s="43" t="s">
        <v>277</v>
      </c>
      <c r="E426" s="44" t="s">
        <v>45</v>
      </c>
      <c r="F426" s="45">
        <v>103.4</v>
      </c>
      <c r="G426" s="8"/>
      <c r="H426" s="45" t="str">
        <f t="shared" si="16"/>
        <v/>
      </c>
    </row>
    <row r="427" spans="1:8" x14ac:dyDescent="0.3">
      <c r="A427" s="41" t="s">
        <v>35</v>
      </c>
      <c r="B427" s="42" t="s">
        <v>278</v>
      </c>
      <c r="C427" s="43" t="s">
        <v>279</v>
      </c>
      <c r="D427" s="43" t="s">
        <v>280</v>
      </c>
      <c r="E427" s="44" t="s">
        <v>16</v>
      </c>
      <c r="F427" s="45">
        <v>129.80000000000001</v>
      </c>
      <c r="G427" s="8"/>
      <c r="H427" s="45" t="str">
        <f t="shared" si="16"/>
        <v/>
      </c>
    </row>
    <row r="428" spans="1:8" ht="69" x14ac:dyDescent="0.3">
      <c r="A428" s="41" t="s">
        <v>38</v>
      </c>
      <c r="B428" s="42" t="s">
        <v>281</v>
      </c>
      <c r="C428" s="43" t="s">
        <v>282</v>
      </c>
      <c r="D428" s="43" t="s">
        <v>283</v>
      </c>
      <c r="E428" s="44" t="s">
        <v>23</v>
      </c>
      <c r="F428" s="45">
        <v>1.7600000000000002</v>
      </c>
      <c r="G428" s="8"/>
      <c r="H428" s="45" t="str">
        <f t="shared" si="16"/>
        <v/>
      </c>
    </row>
    <row r="429" spans="1:8" ht="55.2" x14ac:dyDescent="0.3">
      <c r="A429" s="41" t="s">
        <v>41</v>
      </c>
      <c r="B429" s="42" t="s">
        <v>284</v>
      </c>
      <c r="C429" s="43" t="s">
        <v>285</v>
      </c>
      <c r="D429" s="43" t="s">
        <v>286</v>
      </c>
      <c r="E429" s="44" t="s">
        <v>23</v>
      </c>
      <c r="F429" s="45">
        <v>8.4700000000000006</v>
      </c>
      <c r="G429" s="8"/>
      <c r="H429" s="45" t="str">
        <f t="shared" si="16"/>
        <v/>
      </c>
    </row>
    <row r="430" spans="1:8" ht="82.8" x14ac:dyDescent="0.3">
      <c r="A430" s="41" t="s">
        <v>44</v>
      </c>
      <c r="B430" s="42" t="s">
        <v>287</v>
      </c>
      <c r="C430" s="43" t="s">
        <v>288</v>
      </c>
      <c r="D430" s="43" t="s">
        <v>289</v>
      </c>
      <c r="E430" s="44" t="s">
        <v>45</v>
      </c>
      <c r="F430" s="45">
        <v>8.8000000000000007</v>
      </c>
      <c r="G430" s="8"/>
      <c r="H430" s="45" t="str">
        <f t="shared" si="16"/>
        <v/>
      </c>
    </row>
    <row r="431" spans="1:8" ht="82.8" x14ac:dyDescent="0.3">
      <c r="A431" s="41" t="s">
        <v>47</v>
      </c>
      <c r="B431" s="42" t="s">
        <v>290</v>
      </c>
      <c r="C431" s="43" t="s">
        <v>291</v>
      </c>
      <c r="D431" s="43" t="s">
        <v>292</v>
      </c>
      <c r="E431" s="44" t="s">
        <v>45</v>
      </c>
      <c r="F431" s="45">
        <v>52.800000000000004</v>
      </c>
      <c r="G431" s="8"/>
      <c r="H431" s="45" t="str">
        <f t="shared" si="16"/>
        <v/>
      </c>
    </row>
    <row r="432" spans="1:8" ht="55.2" x14ac:dyDescent="0.3">
      <c r="A432" s="30" t="s">
        <v>51</v>
      </c>
      <c r="B432" s="31" t="s">
        <v>1509</v>
      </c>
      <c r="C432" s="32" t="s">
        <v>1510</v>
      </c>
      <c r="D432" s="32" t="s">
        <v>1511</v>
      </c>
      <c r="E432" s="33" t="s">
        <v>45</v>
      </c>
      <c r="F432" s="34">
        <v>143</v>
      </c>
      <c r="G432" s="6"/>
      <c r="H432" s="34" t="str">
        <f t="shared" si="16"/>
        <v/>
      </c>
    </row>
    <row r="433" spans="1:8" ht="15" customHeight="1" thickBot="1" x14ac:dyDescent="0.35">
      <c r="A433" s="35" t="str">
        <f>A419 &amp;" - skupna cena (brez DDV):"</f>
        <v>2.5.3 Dela s cementnim betonom - skupna cena (brez DDV):</v>
      </c>
      <c r="B433" s="36"/>
      <c r="C433" s="37"/>
      <c r="D433" s="37"/>
      <c r="E433" s="38"/>
      <c r="F433" s="39"/>
      <c r="G433" s="39"/>
      <c r="H433" s="39" t="str">
        <f>IF(SUM(H421:H432)=0,"",SUM(H421:H432))</f>
        <v/>
      </c>
    </row>
    <row r="434" spans="1:8" ht="14.4" thickTop="1" x14ac:dyDescent="0.3"/>
    <row r="435" spans="1:8" ht="16.05" customHeight="1" x14ac:dyDescent="0.3">
      <c r="A435" s="14" t="s">
        <v>1512</v>
      </c>
      <c r="F435" s="18" t="s">
        <v>1303</v>
      </c>
    </row>
    <row r="436" spans="1:8" ht="15" customHeight="1" x14ac:dyDescent="0.3">
      <c r="A436" s="20" t="s">
        <v>1139</v>
      </c>
      <c r="B436" s="21" t="s">
        <v>0</v>
      </c>
      <c r="C436" s="22" t="s">
        <v>4</v>
      </c>
      <c r="D436" s="22" t="s">
        <v>1141</v>
      </c>
      <c r="E436" s="23" t="s">
        <v>1</v>
      </c>
      <c r="F436" s="24" t="s">
        <v>2</v>
      </c>
      <c r="G436" s="24" t="s">
        <v>3</v>
      </c>
      <c r="H436" s="24" t="s">
        <v>1140</v>
      </c>
    </row>
    <row r="437" spans="1:8" ht="69" x14ac:dyDescent="0.3">
      <c r="A437" s="25" t="s">
        <v>5</v>
      </c>
      <c r="B437" s="26" t="s">
        <v>293</v>
      </c>
      <c r="C437" s="27" t="s">
        <v>294</v>
      </c>
      <c r="D437" s="27" t="s">
        <v>295</v>
      </c>
      <c r="E437" s="28" t="s">
        <v>107</v>
      </c>
      <c r="F437" s="29">
        <v>682349.8</v>
      </c>
      <c r="G437" s="7"/>
      <c r="H437" s="29" t="str">
        <f t="shared" ref="H437:H442" si="17">IF(G437="","",ROUND(G437*F437,2))</f>
        <v/>
      </c>
    </row>
    <row r="438" spans="1:8" ht="234.6" x14ac:dyDescent="0.3">
      <c r="A438" s="41" t="s">
        <v>11</v>
      </c>
      <c r="B438" s="42" t="s">
        <v>1513</v>
      </c>
      <c r="C438" s="43" t="s">
        <v>296</v>
      </c>
      <c r="D438" s="43"/>
      <c r="E438" s="44" t="s">
        <v>9</v>
      </c>
      <c r="F438" s="45">
        <v>6</v>
      </c>
      <c r="G438" s="8"/>
      <c r="H438" s="45" t="str">
        <f t="shared" si="17"/>
        <v/>
      </c>
    </row>
    <row r="439" spans="1:8" x14ac:dyDescent="0.3">
      <c r="A439" s="41" t="s">
        <v>14</v>
      </c>
      <c r="B439" s="42" t="s">
        <v>1514</v>
      </c>
      <c r="C439" s="43" t="s">
        <v>1515</v>
      </c>
      <c r="D439" s="43"/>
      <c r="E439" s="44" t="s">
        <v>9</v>
      </c>
      <c r="F439" s="45">
        <v>6</v>
      </c>
      <c r="G439" s="8"/>
      <c r="H439" s="45" t="str">
        <f t="shared" si="17"/>
        <v/>
      </c>
    </row>
    <row r="440" spans="1:8" x14ac:dyDescent="0.3">
      <c r="A440" s="41" t="s">
        <v>28</v>
      </c>
      <c r="B440" s="42" t="s">
        <v>1516</v>
      </c>
      <c r="C440" s="43" t="s">
        <v>297</v>
      </c>
      <c r="D440" s="43"/>
      <c r="E440" s="44" t="s">
        <v>9</v>
      </c>
      <c r="F440" s="45">
        <v>18</v>
      </c>
      <c r="G440" s="8"/>
      <c r="H440" s="45" t="str">
        <f t="shared" si="17"/>
        <v/>
      </c>
    </row>
    <row r="441" spans="1:8" ht="41.4" x14ac:dyDescent="0.3">
      <c r="A441" s="41" t="s">
        <v>29</v>
      </c>
      <c r="B441" s="42" t="s">
        <v>1517</v>
      </c>
      <c r="C441" s="43" t="s">
        <v>298</v>
      </c>
      <c r="D441" s="43"/>
      <c r="E441" s="44" t="s">
        <v>9</v>
      </c>
      <c r="F441" s="45">
        <v>7990</v>
      </c>
      <c r="G441" s="8"/>
      <c r="H441" s="45" t="str">
        <f t="shared" si="17"/>
        <v/>
      </c>
    </row>
    <row r="442" spans="1:8" ht="41.4" x14ac:dyDescent="0.3">
      <c r="A442" s="30" t="s">
        <v>32</v>
      </c>
      <c r="B442" s="31" t="s">
        <v>1518</v>
      </c>
      <c r="C442" s="32" t="s">
        <v>299</v>
      </c>
      <c r="D442" s="32"/>
      <c r="E442" s="33" t="s">
        <v>9</v>
      </c>
      <c r="F442" s="34">
        <v>6480</v>
      </c>
      <c r="G442" s="6"/>
      <c r="H442" s="34" t="str">
        <f t="shared" si="17"/>
        <v/>
      </c>
    </row>
    <row r="443" spans="1:8" ht="15" customHeight="1" thickBot="1" x14ac:dyDescent="0.35">
      <c r="A443" s="35" t="str">
        <f>A435 &amp;" - skupna cena (brez DDV):"</f>
        <v>2.5.4 Jeklena konstrukcija - skupna cena (brez DDV):</v>
      </c>
      <c r="B443" s="36"/>
      <c r="C443" s="37"/>
      <c r="D443" s="37"/>
      <c r="E443" s="38"/>
      <c r="F443" s="39"/>
      <c r="G443" s="39"/>
      <c r="H443" s="39" t="str">
        <f>IF(SUM(H437:H442)=0,"",SUM(H437:H442))</f>
        <v/>
      </c>
    </row>
    <row r="444" spans="1:8" ht="14.4" thickTop="1" x14ac:dyDescent="0.3"/>
    <row r="445" spans="1:8" ht="16.05" customHeight="1" x14ac:dyDescent="0.3">
      <c r="A445" s="14" t="s">
        <v>1519</v>
      </c>
      <c r="F445" s="18" t="s">
        <v>1303</v>
      </c>
    </row>
    <row r="446" spans="1:8" ht="15" customHeight="1" x14ac:dyDescent="0.3">
      <c r="A446" s="20" t="s">
        <v>1139</v>
      </c>
      <c r="B446" s="21" t="s">
        <v>0</v>
      </c>
      <c r="C446" s="22" t="s">
        <v>4</v>
      </c>
      <c r="D446" s="22" t="s">
        <v>1141</v>
      </c>
      <c r="E446" s="23" t="s">
        <v>1</v>
      </c>
      <c r="F446" s="24" t="s">
        <v>2</v>
      </c>
      <c r="G446" s="24" t="s">
        <v>3</v>
      </c>
      <c r="H446" s="24" t="s">
        <v>1140</v>
      </c>
    </row>
    <row r="447" spans="1:8" ht="96.6" x14ac:dyDescent="0.3">
      <c r="A447" s="25" t="s">
        <v>5</v>
      </c>
      <c r="B447" s="26" t="s">
        <v>1520</v>
      </c>
      <c r="C447" s="27" t="s">
        <v>1521</v>
      </c>
      <c r="D447" s="27" t="s">
        <v>1522</v>
      </c>
      <c r="E447" s="28" t="s">
        <v>107</v>
      </c>
      <c r="F447" s="29">
        <v>22968.000000000004</v>
      </c>
      <c r="G447" s="7"/>
      <c r="H447" s="29" t="str">
        <f>IF(G447="","",ROUND(G447*F447,2))</f>
        <v/>
      </c>
    </row>
    <row r="448" spans="1:8" ht="96.6" x14ac:dyDescent="0.3">
      <c r="A448" s="41" t="s">
        <v>11</v>
      </c>
      <c r="B448" s="42" t="s">
        <v>1523</v>
      </c>
      <c r="C448" s="43" t="s">
        <v>1524</v>
      </c>
      <c r="D448" s="43" t="s">
        <v>1525</v>
      </c>
      <c r="E448" s="44" t="s">
        <v>16</v>
      </c>
      <c r="F448" s="45">
        <v>555.06000000000006</v>
      </c>
      <c r="G448" s="8"/>
      <c r="H448" s="45" t="str">
        <f>IF(G448="","",ROUND(G448*F448,2))</f>
        <v/>
      </c>
    </row>
    <row r="449" spans="1:8" ht="27.6" x14ac:dyDescent="0.3">
      <c r="A449" s="41" t="s">
        <v>14</v>
      </c>
      <c r="B449" s="42" t="s">
        <v>300</v>
      </c>
      <c r="C449" s="43" t="s">
        <v>301</v>
      </c>
      <c r="D449" s="43" t="s">
        <v>302</v>
      </c>
      <c r="E449" s="44" t="s">
        <v>9</v>
      </c>
      <c r="F449" s="45">
        <v>40</v>
      </c>
      <c r="G449" s="8"/>
      <c r="H449" s="45" t="str">
        <f>IF(G449="","",ROUND(G449*F449,2))</f>
        <v/>
      </c>
    </row>
    <row r="450" spans="1:8" ht="41.4" x14ac:dyDescent="0.3">
      <c r="A450" s="30" t="s">
        <v>28</v>
      </c>
      <c r="B450" s="31" t="s">
        <v>1526</v>
      </c>
      <c r="C450" s="32" t="s">
        <v>303</v>
      </c>
      <c r="D450" s="32" t="s">
        <v>304</v>
      </c>
      <c r="E450" s="33" t="s">
        <v>9</v>
      </c>
      <c r="F450" s="34">
        <v>3</v>
      </c>
      <c r="G450" s="6"/>
      <c r="H450" s="34" t="str">
        <f>IF(G450="","",ROUND(G450*F450,2))</f>
        <v/>
      </c>
    </row>
    <row r="451" spans="1:8" ht="15" customHeight="1" thickBot="1" x14ac:dyDescent="0.35">
      <c r="A451" s="35" t="str">
        <f>A445 &amp;" - skupna cena (brez DDV):"</f>
        <v>2.5.5 Ključavničarska dela - skupna cena (brez DDV):</v>
      </c>
      <c r="B451" s="36"/>
      <c r="C451" s="37"/>
      <c r="D451" s="37"/>
      <c r="E451" s="38"/>
      <c r="F451" s="39"/>
      <c r="G451" s="39"/>
      <c r="H451" s="39" t="str">
        <f>IF(SUM(H447:H450)=0,"",SUM(H447:H450))</f>
        <v/>
      </c>
    </row>
    <row r="452" spans="1:8" ht="14.4" thickTop="1" x14ac:dyDescent="0.3"/>
    <row r="453" spans="1:8" ht="16.05" customHeight="1" x14ac:dyDescent="0.3">
      <c r="A453" s="14" t="s">
        <v>1527</v>
      </c>
      <c r="F453" s="18" t="s">
        <v>1303</v>
      </c>
    </row>
    <row r="454" spans="1:8" ht="15" customHeight="1" x14ac:dyDescent="0.3">
      <c r="A454" s="20" t="s">
        <v>1139</v>
      </c>
      <c r="B454" s="21" t="s">
        <v>0</v>
      </c>
      <c r="C454" s="22" t="s">
        <v>4</v>
      </c>
      <c r="D454" s="22" t="s">
        <v>1141</v>
      </c>
      <c r="E454" s="23" t="s">
        <v>1</v>
      </c>
      <c r="F454" s="24" t="s">
        <v>2</v>
      </c>
      <c r="G454" s="24" t="s">
        <v>3</v>
      </c>
      <c r="H454" s="24" t="s">
        <v>1140</v>
      </c>
    </row>
    <row r="455" spans="1:8" ht="41.4" x14ac:dyDescent="0.3">
      <c r="A455" s="25" t="s">
        <v>5</v>
      </c>
      <c r="B455" s="26" t="s">
        <v>1528</v>
      </c>
      <c r="C455" s="27" t="s">
        <v>305</v>
      </c>
      <c r="D455" s="27" t="s">
        <v>306</v>
      </c>
      <c r="E455" s="28" t="s">
        <v>45</v>
      </c>
      <c r="F455" s="29">
        <v>1075.8000000000002</v>
      </c>
      <c r="G455" s="7"/>
      <c r="H455" s="29" t="str">
        <f>IF(G455="","",ROUND(G455*F455,2))</f>
        <v/>
      </c>
    </row>
    <row r="456" spans="1:8" ht="69" x14ac:dyDescent="0.3">
      <c r="A456" s="41" t="s">
        <v>11</v>
      </c>
      <c r="B456" s="42" t="s">
        <v>307</v>
      </c>
      <c r="C456" s="43" t="s">
        <v>308</v>
      </c>
      <c r="D456" s="43" t="s">
        <v>309</v>
      </c>
      <c r="E456" s="44" t="s">
        <v>45</v>
      </c>
      <c r="F456" s="45">
        <v>215.60000000000002</v>
      </c>
      <c r="G456" s="8"/>
      <c r="H456" s="45" t="str">
        <f>IF(G456="","",ROUND(G456*F456,2))</f>
        <v/>
      </c>
    </row>
    <row r="457" spans="1:8" ht="96.6" x14ac:dyDescent="0.3">
      <c r="A457" s="41" t="s">
        <v>14</v>
      </c>
      <c r="B457" s="42" t="s">
        <v>1529</v>
      </c>
      <c r="C457" s="43" t="s">
        <v>310</v>
      </c>
      <c r="D457" s="43" t="s">
        <v>1530</v>
      </c>
      <c r="E457" s="44" t="s">
        <v>16</v>
      </c>
      <c r="F457" s="45">
        <v>1706.1000000000001</v>
      </c>
      <c r="G457" s="8"/>
      <c r="H457" s="45" t="str">
        <f>IF(G457="","",ROUND(G457*F457,2))</f>
        <v/>
      </c>
    </row>
    <row r="458" spans="1:8" ht="55.2" x14ac:dyDescent="0.3">
      <c r="A458" s="41" t="s">
        <v>28</v>
      </c>
      <c r="B458" s="42" t="s">
        <v>311</v>
      </c>
      <c r="C458" s="43" t="s">
        <v>312</v>
      </c>
      <c r="D458" s="43" t="s">
        <v>313</v>
      </c>
      <c r="E458" s="44" t="s">
        <v>16</v>
      </c>
      <c r="F458" s="45">
        <v>1706.1000000000001</v>
      </c>
      <c r="G458" s="8"/>
      <c r="H458" s="45" t="str">
        <f>IF(G458="","",ROUND(G458*F458,2))</f>
        <v/>
      </c>
    </row>
    <row r="459" spans="1:8" ht="41.4" x14ac:dyDescent="0.3">
      <c r="A459" s="30" t="s">
        <v>29</v>
      </c>
      <c r="B459" s="31" t="s">
        <v>314</v>
      </c>
      <c r="C459" s="32" t="s">
        <v>315</v>
      </c>
      <c r="D459" s="32" t="s">
        <v>316</v>
      </c>
      <c r="E459" s="33" t="s">
        <v>45</v>
      </c>
      <c r="F459" s="34">
        <v>321.20000000000005</v>
      </c>
      <c r="G459" s="6"/>
      <c r="H459" s="34" t="str">
        <f>IF(G459="","",ROUND(G459*F459,2))</f>
        <v/>
      </c>
    </row>
    <row r="460" spans="1:8" ht="15" customHeight="1" thickBot="1" x14ac:dyDescent="0.35">
      <c r="A460" s="35" t="str">
        <f>A453 &amp;" - skupna cena (brez DDV):"</f>
        <v>2.5.6 Zaščitna dela - skupna cena (brez DDV):</v>
      </c>
      <c r="B460" s="36"/>
      <c r="C460" s="37"/>
      <c r="D460" s="37"/>
      <c r="E460" s="38"/>
      <c r="F460" s="39"/>
      <c r="G460" s="39"/>
      <c r="H460" s="39" t="str">
        <f>IF(SUM(H455:H459)=0,"",SUM(H455:H459))</f>
        <v/>
      </c>
    </row>
    <row r="461" spans="1:8" ht="14.4" thickTop="1" x14ac:dyDescent="0.3"/>
    <row r="462" spans="1:8" ht="16.05" customHeight="1" x14ac:dyDescent="0.3">
      <c r="A462" s="14" t="s">
        <v>1531</v>
      </c>
      <c r="F462" s="18" t="s">
        <v>1303</v>
      </c>
    </row>
    <row r="463" spans="1:8" ht="16.05" customHeight="1" x14ac:dyDescent="0.3">
      <c r="A463" s="14" t="s">
        <v>1532</v>
      </c>
      <c r="F463" s="18" t="s">
        <v>1303</v>
      </c>
    </row>
    <row r="464" spans="1:8" ht="16.05" customHeight="1" x14ac:dyDescent="0.3">
      <c r="A464" s="14" t="s">
        <v>1533</v>
      </c>
      <c r="F464" s="18" t="s">
        <v>1303</v>
      </c>
    </row>
    <row r="465" spans="1:8" ht="15" customHeight="1" x14ac:dyDescent="0.3">
      <c r="A465" s="20" t="s">
        <v>1139</v>
      </c>
      <c r="B465" s="21" t="s">
        <v>0</v>
      </c>
      <c r="C465" s="22" t="s">
        <v>4</v>
      </c>
      <c r="D465" s="22" t="s">
        <v>1141</v>
      </c>
      <c r="E465" s="23" t="s">
        <v>1</v>
      </c>
      <c r="F465" s="24" t="s">
        <v>2</v>
      </c>
      <c r="G465" s="24" t="s">
        <v>3</v>
      </c>
      <c r="H465" s="24" t="s">
        <v>1140</v>
      </c>
    </row>
    <row r="466" spans="1:8" ht="27.6" x14ac:dyDescent="0.3">
      <c r="A466" s="25" t="s">
        <v>5</v>
      </c>
      <c r="B466" s="26" t="s">
        <v>326</v>
      </c>
      <c r="C466" s="27" t="s">
        <v>317</v>
      </c>
      <c r="D466" s="27"/>
      <c r="E466" s="28" t="s">
        <v>107</v>
      </c>
      <c r="F466" s="29">
        <v>330</v>
      </c>
      <c r="G466" s="7"/>
      <c r="H466" s="29" t="str">
        <f t="shared" ref="H466:H474" si="18">IF(G466="","",ROUND(G466*F466,2))</f>
        <v/>
      </c>
    </row>
    <row r="467" spans="1:8" x14ac:dyDescent="0.3">
      <c r="A467" s="41" t="s">
        <v>11</v>
      </c>
      <c r="B467" s="42" t="s">
        <v>328</v>
      </c>
      <c r="C467" s="43" t="s">
        <v>318</v>
      </c>
      <c r="D467" s="43"/>
      <c r="E467" s="44" t="s">
        <v>9</v>
      </c>
      <c r="F467" s="45">
        <v>12</v>
      </c>
      <c r="G467" s="8"/>
      <c r="H467" s="45" t="str">
        <f t="shared" si="18"/>
        <v/>
      </c>
    </row>
    <row r="468" spans="1:8" ht="27.6" x14ac:dyDescent="0.3">
      <c r="A468" s="41" t="s">
        <v>14</v>
      </c>
      <c r="B468" s="42" t="s">
        <v>330</v>
      </c>
      <c r="C468" s="43" t="s">
        <v>319</v>
      </c>
      <c r="D468" s="43"/>
      <c r="E468" s="44" t="s">
        <v>107</v>
      </c>
      <c r="F468" s="45">
        <v>514.80000000000007</v>
      </c>
      <c r="G468" s="8"/>
      <c r="H468" s="45" t="str">
        <f t="shared" si="18"/>
        <v/>
      </c>
    </row>
    <row r="469" spans="1:8" x14ac:dyDescent="0.3">
      <c r="A469" s="41" t="s">
        <v>28</v>
      </c>
      <c r="B469" s="42" t="s">
        <v>332</v>
      </c>
      <c r="C469" s="43" t="s">
        <v>320</v>
      </c>
      <c r="D469" s="43"/>
      <c r="E469" s="44" t="s">
        <v>30</v>
      </c>
      <c r="F469" s="45">
        <v>1</v>
      </c>
      <c r="G469" s="8"/>
      <c r="H469" s="45" t="str">
        <f t="shared" si="18"/>
        <v/>
      </c>
    </row>
    <row r="470" spans="1:8" x14ac:dyDescent="0.3">
      <c r="A470" s="41" t="s">
        <v>29</v>
      </c>
      <c r="B470" s="42" t="s">
        <v>334</v>
      </c>
      <c r="C470" s="43" t="s">
        <v>321</v>
      </c>
      <c r="D470" s="43"/>
      <c r="E470" s="44" t="s">
        <v>9</v>
      </c>
      <c r="F470" s="45">
        <v>142</v>
      </c>
      <c r="G470" s="8"/>
      <c r="H470" s="45" t="str">
        <f t="shared" si="18"/>
        <v/>
      </c>
    </row>
    <row r="471" spans="1:8" ht="27.6" x14ac:dyDescent="0.3">
      <c r="A471" s="41" t="s">
        <v>32</v>
      </c>
      <c r="B471" s="42" t="s">
        <v>336</v>
      </c>
      <c r="C471" s="43" t="s">
        <v>322</v>
      </c>
      <c r="D471" s="43"/>
      <c r="E471" s="44" t="s">
        <v>9</v>
      </c>
      <c r="F471" s="45">
        <v>44</v>
      </c>
      <c r="G471" s="8"/>
      <c r="H471" s="45" t="str">
        <f t="shared" si="18"/>
        <v/>
      </c>
    </row>
    <row r="472" spans="1:8" ht="27.6" x14ac:dyDescent="0.3">
      <c r="A472" s="41" t="s">
        <v>35</v>
      </c>
      <c r="B472" s="42" t="s">
        <v>338</v>
      </c>
      <c r="C472" s="43" t="s">
        <v>323</v>
      </c>
      <c r="D472" s="43"/>
      <c r="E472" s="44" t="s">
        <v>30</v>
      </c>
      <c r="F472" s="45">
        <v>12</v>
      </c>
      <c r="G472" s="8"/>
      <c r="H472" s="45" t="str">
        <f t="shared" si="18"/>
        <v/>
      </c>
    </row>
    <row r="473" spans="1:8" ht="41.4" x14ac:dyDescent="0.3">
      <c r="A473" s="41" t="s">
        <v>38</v>
      </c>
      <c r="B473" s="42" t="s">
        <v>340</v>
      </c>
      <c r="C473" s="43" t="s">
        <v>324</v>
      </c>
      <c r="D473" s="43"/>
      <c r="E473" s="44" t="s">
        <v>30</v>
      </c>
      <c r="F473" s="45">
        <v>10</v>
      </c>
      <c r="G473" s="8"/>
      <c r="H473" s="45" t="str">
        <f t="shared" si="18"/>
        <v/>
      </c>
    </row>
    <row r="474" spans="1:8" ht="27.6" x14ac:dyDescent="0.3">
      <c r="A474" s="30" t="s">
        <v>41</v>
      </c>
      <c r="B474" s="31" t="s">
        <v>342</v>
      </c>
      <c r="C474" s="32" t="s">
        <v>325</v>
      </c>
      <c r="D474" s="32"/>
      <c r="E474" s="33" t="s">
        <v>9</v>
      </c>
      <c r="F474" s="34">
        <v>80</v>
      </c>
      <c r="G474" s="6"/>
      <c r="H474" s="34" t="str">
        <f t="shared" si="18"/>
        <v/>
      </c>
    </row>
    <row r="475" spans="1:8" ht="15" customHeight="1" thickBot="1" x14ac:dyDescent="0.35">
      <c r="A475" s="35" t="str">
        <f>A464 &amp;" - skupna cena (brez DDV):"</f>
        <v>2.6.1.1 Ozemljitev - skupna cena (brez DDV):</v>
      </c>
      <c r="B475" s="36"/>
      <c r="C475" s="37"/>
      <c r="D475" s="37"/>
      <c r="E475" s="38"/>
      <c r="F475" s="39"/>
      <c r="G475" s="39"/>
      <c r="H475" s="39" t="str">
        <f>IF(SUM(H466:H474)=0,"",SUM(H466:H474))</f>
        <v/>
      </c>
    </row>
    <row r="476" spans="1:8" ht="14.4" thickTop="1" x14ac:dyDescent="0.3"/>
    <row r="477" spans="1:8" ht="16.05" customHeight="1" x14ac:dyDescent="0.3">
      <c r="A477" s="14" t="s">
        <v>1534</v>
      </c>
      <c r="F477" s="18" t="s">
        <v>1303</v>
      </c>
    </row>
    <row r="478" spans="1:8" ht="15" customHeight="1" x14ac:dyDescent="0.3">
      <c r="A478" s="20" t="s">
        <v>1139</v>
      </c>
      <c r="B478" s="21" t="s">
        <v>0</v>
      </c>
      <c r="C478" s="22" t="s">
        <v>4</v>
      </c>
      <c r="D478" s="22" t="s">
        <v>1141</v>
      </c>
      <c r="E478" s="23" t="s">
        <v>1</v>
      </c>
      <c r="F478" s="24" t="s">
        <v>2</v>
      </c>
      <c r="G478" s="24" t="s">
        <v>3</v>
      </c>
      <c r="H478" s="24" t="s">
        <v>1140</v>
      </c>
    </row>
    <row r="479" spans="1:8" ht="27.6" x14ac:dyDescent="0.3">
      <c r="A479" s="25" t="s">
        <v>5</v>
      </c>
      <c r="B479" s="26" t="s">
        <v>345</v>
      </c>
      <c r="C479" s="27" t="s">
        <v>327</v>
      </c>
      <c r="D479" s="27"/>
      <c r="E479" s="28" t="s">
        <v>30</v>
      </c>
      <c r="F479" s="29">
        <v>2</v>
      </c>
      <c r="G479" s="7"/>
      <c r="H479" s="29" t="str">
        <f t="shared" ref="H479:H488" si="19">IF(G479="","",ROUND(G479*F479,2))</f>
        <v/>
      </c>
    </row>
    <row r="480" spans="1:8" ht="41.4" x14ac:dyDescent="0.3">
      <c r="A480" s="41" t="s">
        <v>11</v>
      </c>
      <c r="B480" s="42" t="s">
        <v>347</v>
      </c>
      <c r="C480" s="43" t="s">
        <v>329</v>
      </c>
      <c r="D480" s="43"/>
      <c r="E480" s="44" t="s">
        <v>30</v>
      </c>
      <c r="F480" s="45">
        <v>4</v>
      </c>
      <c r="G480" s="8"/>
      <c r="H480" s="45" t="str">
        <f t="shared" si="19"/>
        <v/>
      </c>
    </row>
    <row r="481" spans="1:8" x14ac:dyDescent="0.3">
      <c r="A481" s="41" t="s">
        <v>14</v>
      </c>
      <c r="B481" s="42" t="s">
        <v>349</v>
      </c>
      <c r="C481" s="43" t="s">
        <v>331</v>
      </c>
      <c r="D481" s="43"/>
      <c r="E481" s="44" t="s">
        <v>45</v>
      </c>
      <c r="F481" s="45">
        <v>44</v>
      </c>
      <c r="G481" s="8"/>
      <c r="H481" s="45" t="str">
        <f t="shared" si="19"/>
        <v/>
      </c>
    </row>
    <row r="482" spans="1:8" x14ac:dyDescent="0.3">
      <c r="A482" s="41" t="s">
        <v>28</v>
      </c>
      <c r="B482" s="42" t="s">
        <v>351</v>
      </c>
      <c r="C482" s="43" t="s">
        <v>333</v>
      </c>
      <c r="D482" s="43"/>
      <c r="E482" s="44" t="s">
        <v>45</v>
      </c>
      <c r="F482" s="45">
        <v>66</v>
      </c>
      <c r="G482" s="8"/>
      <c r="H482" s="45" t="str">
        <f t="shared" si="19"/>
        <v/>
      </c>
    </row>
    <row r="483" spans="1:8" x14ac:dyDescent="0.3">
      <c r="A483" s="41" t="s">
        <v>29</v>
      </c>
      <c r="B483" s="42" t="s">
        <v>353</v>
      </c>
      <c r="C483" s="43" t="s">
        <v>335</v>
      </c>
      <c r="D483" s="43"/>
      <c r="E483" s="44" t="s">
        <v>45</v>
      </c>
      <c r="F483" s="45">
        <v>49.500000000000007</v>
      </c>
      <c r="G483" s="8"/>
      <c r="H483" s="45" t="str">
        <f t="shared" si="19"/>
        <v/>
      </c>
    </row>
    <row r="484" spans="1:8" x14ac:dyDescent="0.3">
      <c r="A484" s="41" t="s">
        <v>32</v>
      </c>
      <c r="B484" s="42" t="s">
        <v>354</v>
      </c>
      <c r="C484" s="43" t="s">
        <v>337</v>
      </c>
      <c r="D484" s="43"/>
      <c r="E484" s="44" t="s">
        <v>45</v>
      </c>
      <c r="F484" s="45">
        <v>99.000000000000014</v>
      </c>
      <c r="G484" s="8"/>
      <c r="H484" s="45" t="str">
        <f t="shared" si="19"/>
        <v/>
      </c>
    </row>
    <row r="485" spans="1:8" x14ac:dyDescent="0.3">
      <c r="A485" s="41" t="s">
        <v>35</v>
      </c>
      <c r="B485" s="42" t="s">
        <v>1535</v>
      </c>
      <c r="C485" s="43" t="s">
        <v>339</v>
      </c>
      <c r="D485" s="43"/>
      <c r="E485" s="44" t="s">
        <v>30</v>
      </c>
      <c r="F485" s="45">
        <v>4</v>
      </c>
      <c r="G485" s="8"/>
      <c r="H485" s="45" t="str">
        <f t="shared" si="19"/>
        <v/>
      </c>
    </row>
    <row r="486" spans="1:8" ht="27.6" x14ac:dyDescent="0.3">
      <c r="A486" s="41" t="s">
        <v>38</v>
      </c>
      <c r="B486" s="42" t="s">
        <v>1536</v>
      </c>
      <c r="C486" s="43" t="s">
        <v>341</v>
      </c>
      <c r="D486" s="43"/>
      <c r="E486" s="44" t="s">
        <v>9</v>
      </c>
      <c r="F486" s="45">
        <v>1</v>
      </c>
      <c r="G486" s="8"/>
      <c r="H486" s="45" t="str">
        <f t="shared" si="19"/>
        <v/>
      </c>
    </row>
    <row r="487" spans="1:8" ht="55.2" x14ac:dyDescent="0.3">
      <c r="A487" s="41" t="s">
        <v>41</v>
      </c>
      <c r="B487" s="42" t="s">
        <v>1537</v>
      </c>
      <c r="C487" s="43" t="s">
        <v>343</v>
      </c>
      <c r="D487" s="43"/>
      <c r="E487" s="44" t="s">
        <v>30</v>
      </c>
      <c r="F487" s="45">
        <v>1</v>
      </c>
      <c r="G487" s="8"/>
      <c r="H487" s="45" t="str">
        <f t="shared" si="19"/>
        <v/>
      </c>
    </row>
    <row r="488" spans="1:8" ht="27.6" x14ac:dyDescent="0.3">
      <c r="A488" s="30" t="s">
        <v>44</v>
      </c>
      <c r="B488" s="31" t="s">
        <v>1538</v>
      </c>
      <c r="C488" s="32" t="s">
        <v>344</v>
      </c>
      <c r="D488" s="32"/>
      <c r="E488" s="33" t="s">
        <v>30</v>
      </c>
      <c r="F488" s="34">
        <v>1</v>
      </c>
      <c r="G488" s="6"/>
      <c r="H488" s="34" t="str">
        <f t="shared" si="19"/>
        <v/>
      </c>
    </row>
    <row r="489" spans="1:8" ht="15" customHeight="1" thickBot="1" x14ac:dyDescent="0.35">
      <c r="A489" s="35" t="str">
        <f>A477 &amp;" - skupna cena (brez DDV):"</f>
        <v>2.6.1.2 Katodna zaščita - skupna cena (brez DDV):</v>
      </c>
      <c r="B489" s="36"/>
      <c r="C489" s="37"/>
      <c r="D489" s="37"/>
      <c r="E489" s="38"/>
      <c r="F489" s="39"/>
      <c r="G489" s="39"/>
      <c r="H489" s="39" t="str">
        <f>IF(SUM(H479:H488)=0,"",SUM(H479:H488))</f>
        <v/>
      </c>
    </row>
    <row r="490" spans="1:8" ht="14.4" thickTop="1" x14ac:dyDescent="0.3"/>
    <row r="491" spans="1:8" ht="16.05" customHeight="1" x14ac:dyDescent="0.3">
      <c r="A491" s="14" t="s">
        <v>1539</v>
      </c>
      <c r="F491" s="18" t="s">
        <v>1303</v>
      </c>
    </row>
    <row r="492" spans="1:8" ht="15" customHeight="1" x14ac:dyDescent="0.3">
      <c r="A492" s="20" t="s">
        <v>1139</v>
      </c>
      <c r="B492" s="21" t="s">
        <v>0</v>
      </c>
      <c r="C492" s="22" t="s">
        <v>4</v>
      </c>
      <c r="D492" s="22" t="s">
        <v>1141</v>
      </c>
      <c r="E492" s="23" t="s">
        <v>1</v>
      </c>
      <c r="F492" s="24" t="s">
        <v>2</v>
      </c>
      <c r="G492" s="24" t="s">
        <v>3</v>
      </c>
      <c r="H492" s="24" t="s">
        <v>1140</v>
      </c>
    </row>
    <row r="493" spans="1:8" ht="55.2" x14ac:dyDescent="0.3">
      <c r="A493" s="25" t="s">
        <v>5</v>
      </c>
      <c r="B493" s="26" t="s">
        <v>1540</v>
      </c>
      <c r="C493" s="27" t="s">
        <v>346</v>
      </c>
      <c r="D493" s="27"/>
      <c r="E493" s="28" t="s">
        <v>30</v>
      </c>
      <c r="F493" s="29">
        <v>1</v>
      </c>
      <c r="G493" s="7"/>
      <c r="H493" s="29" t="str">
        <f>IF(G493="","",ROUND(G493*F493,2))</f>
        <v/>
      </c>
    </row>
    <row r="494" spans="1:8" ht="27.6" x14ac:dyDescent="0.3">
      <c r="A494" s="41" t="s">
        <v>11</v>
      </c>
      <c r="B494" s="42" t="s">
        <v>1541</v>
      </c>
      <c r="C494" s="43" t="s">
        <v>348</v>
      </c>
      <c r="D494" s="43"/>
      <c r="E494" s="44" t="s">
        <v>30</v>
      </c>
      <c r="F494" s="45">
        <v>1</v>
      </c>
      <c r="G494" s="8"/>
      <c r="H494" s="45" t="str">
        <f>IF(G494="","",ROUND(G494*F494,2))</f>
        <v/>
      </c>
    </row>
    <row r="495" spans="1:8" ht="27.6" x14ac:dyDescent="0.3">
      <c r="A495" s="41" t="s">
        <v>14</v>
      </c>
      <c r="B495" s="42" t="s">
        <v>1542</v>
      </c>
      <c r="C495" s="43" t="s">
        <v>350</v>
      </c>
      <c r="D495" s="43"/>
      <c r="E495" s="44" t="s">
        <v>30</v>
      </c>
      <c r="F495" s="45">
        <v>1</v>
      </c>
      <c r="G495" s="8"/>
      <c r="H495" s="45" t="str">
        <f>IF(G495="","",ROUND(G495*F495,2))</f>
        <v/>
      </c>
    </row>
    <row r="496" spans="1:8" x14ac:dyDescent="0.3">
      <c r="A496" s="30" t="s">
        <v>28</v>
      </c>
      <c r="B496" s="31" t="s">
        <v>1543</v>
      </c>
      <c r="C496" s="32" t="s">
        <v>352</v>
      </c>
      <c r="D496" s="32"/>
      <c r="E496" s="33" t="s">
        <v>30</v>
      </c>
      <c r="F496" s="34">
        <v>1</v>
      </c>
      <c r="G496" s="6"/>
      <c r="H496" s="34" t="str">
        <f>IF(G496="","",ROUND(G496*F496,2))</f>
        <v/>
      </c>
    </row>
    <row r="497" spans="1:8" ht="15" customHeight="1" thickBot="1" x14ac:dyDescent="0.35">
      <c r="A497" s="35" t="str">
        <f>A491 &amp;" - skupna cena (brez DDV):"</f>
        <v>2.6.1.3 Meritve in ostalo - skupna cena (brez DDV):</v>
      </c>
      <c r="B497" s="36"/>
      <c r="C497" s="37"/>
      <c r="D497" s="37"/>
      <c r="E497" s="38"/>
      <c r="F497" s="39"/>
      <c r="G497" s="39"/>
      <c r="H497" s="39" t="str">
        <f>IF(SUM(H493:H496)=0,"",SUM(H493:H496))</f>
        <v/>
      </c>
    </row>
    <row r="498" spans="1:8" ht="14.4" thickTop="1" x14ac:dyDescent="0.3"/>
    <row r="499" spans="1:8" ht="16.05" customHeight="1" x14ac:dyDescent="0.3">
      <c r="A499" s="14" t="s">
        <v>1544</v>
      </c>
      <c r="F499" s="18" t="s">
        <v>1303</v>
      </c>
    </row>
    <row r="500" spans="1:8" ht="16.05" customHeight="1" x14ac:dyDescent="0.3">
      <c r="A500" s="14" t="s">
        <v>1545</v>
      </c>
      <c r="F500" s="18" t="s">
        <v>1303</v>
      </c>
    </row>
    <row r="501" spans="1:8" ht="16.05" customHeight="1" x14ac:dyDescent="0.3">
      <c r="A501" s="14" t="s">
        <v>1546</v>
      </c>
      <c r="F501" s="18" t="s">
        <v>1303</v>
      </c>
    </row>
    <row r="502" spans="1:8" ht="16.05" customHeight="1" x14ac:dyDescent="0.3">
      <c r="A502" s="14" t="s">
        <v>1547</v>
      </c>
      <c r="F502" s="18" t="s">
        <v>1303</v>
      </c>
    </row>
    <row r="503" spans="1:8" ht="15" customHeight="1" x14ac:dyDescent="0.3">
      <c r="A503" s="20" t="s">
        <v>1139</v>
      </c>
      <c r="B503" s="21" t="s">
        <v>0</v>
      </c>
      <c r="C503" s="22" t="s">
        <v>4</v>
      </c>
      <c r="D503" s="22" t="s">
        <v>1141</v>
      </c>
      <c r="E503" s="23" t="s">
        <v>1</v>
      </c>
      <c r="F503" s="24" t="s">
        <v>2</v>
      </c>
      <c r="G503" s="24" t="s">
        <v>3</v>
      </c>
      <c r="H503" s="24" t="s">
        <v>1140</v>
      </c>
    </row>
    <row r="504" spans="1:8" x14ac:dyDescent="0.3">
      <c r="A504" s="25" t="s">
        <v>5</v>
      </c>
      <c r="B504" s="26" t="s">
        <v>380</v>
      </c>
      <c r="C504" s="27" t="s">
        <v>382</v>
      </c>
      <c r="D504" s="27"/>
      <c r="E504" s="28" t="s">
        <v>381</v>
      </c>
      <c r="F504" s="29">
        <v>0.16</v>
      </c>
      <c r="G504" s="7"/>
      <c r="H504" s="29" t="str">
        <f>IF(G504="","",ROUND(G504*F504,2))</f>
        <v/>
      </c>
    </row>
    <row r="505" spans="1:8" x14ac:dyDescent="0.3">
      <c r="A505" s="41" t="s">
        <v>11</v>
      </c>
      <c r="B505" s="42" t="s">
        <v>383</v>
      </c>
      <c r="C505" s="43" t="s">
        <v>384</v>
      </c>
      <c r="D505" s="43"/>
      <c r="E505" s="44" t="s">
        <v>9</v>
      </c>
      <c r="F505" s="45">
        <v>9</v>
      </c>
      <c r="G505" s="8"/>
      <c r="H505" s="45" t="str">
        <f>IF(G505="","",ROUND(G505*F505,2))</f>
        <v/>
      </c>
    </row>
    <row r="506" spans="1:8" x14ac:dyDescent="0.3">
      <c r="A506" s="30" t="s">
        <v>14</v>
      </c>
      <c r="B506" s="31" t="s">
        <v>385</v>
      </c>
      <c r="C506" s="32" t="s">
        <v>386</v>
      </c>
      <c r="D506" s="32"/>
      <c r="E506" s="33" t="s">
        <v>381</v>
      </c>
      <c r="F506" s="34">
        <v>0.16</v>
      </c>
      <c r="G506" s="6"/>
      <c r="H506" s="34" t="str">
        <f>IF(G506="","",ROUND(G506*F506,2))</f>
        <v/>
      </c>
    </row>
    <row r="507" spans="1:8" ht="15" customHeight="1" thickBot="1" x14ac:dyDescent="0.35">
      <c r="A507" s="35" t="str">
        <f>A502 &amp;" - skupna cena (brez DDV):"</f>
        <v>3.1.1.1 Geodetska dela - skupna cena (brez DDV):</v>
      </c>
      <c r="B507" s="36"/>
      <c r="C507" s="37"/>
      <c r="D507" s="37"/>
      <c r="E507" s="38"/>
      <c r="F507" s="39"/>
      <c r="G507" s="39"/>
      <c r="H507" s="39" t="str">
        <f>IF(SUM(H504:H506)=0,"",SUM(H504:H506))</f>
        <v/>
      </c>
    </row>
    <row r="508" spans="1:8" ht="14.4" thickTop="1" x14ac:dyDescent="0.3"/>
    <row r="509" spans="1:8" ht="16.05" customHeight="1" x14ac:dyDescent="0.3">
      <c r="A509" s="14" t="s">
        <v>1548</v>
      </c>
      <c r="F509" s="18" t="s">
        <v>1303</v>
      </c>
    </row>
    <row r="510" spans="1:8" ht="15" customHeight="1" x14ac:dyDescent="0.3">
      <c r="A510" s="20" t="s">
        <v>1139</v>
      </c>
      <c r="B510" s="21" t="s">
        <v>0</v>
      </c>
      <c r="C510" s="22" t="s">
        <v>4</v>
      </c>
      <c r="D510" s="22" t="s">
        <v>1141</v>
      </c>
      <c r="E510" s="23" t="s">
        <v>1</v>
      </c>
      <c r="F510" s="24" t="s">
        <v>2</v>
      </c>
      <c r="G510" s="24" t="s">
        <v>3</v>
      </c>
      <c r="H510" s="24" t="s">
        <v>1140</v>
      </c>
    </row>
    <row r="511" spans="1:8" x14ac:dyDescent="0.3">
      <c r="A511" s="25" t="s">
        <v>5</v>
      </c>
      <c r="B511" s="26" t="s">
        <v>1549</v>
      </c>
      <c r="C511" s="27" t="s">
        <v>387</v>
      </c>
      <c r="D511" s="27"/>
      <c r="E511" s="28" t="s">
        <v>9</v>
      </c>
      <c r="F511" s="29">
        <v>11</v>
      </c>
      <c r="G511" s="7"/>
      <c r="H511" s="29" t="str">
        <f t="shared" ref="H511:H518" si="20">IF(G511="","",ROUND(G511*F511,2))</f>
        <v/>
      </c>
    </row>
    <row r="512" spans="1:8" x14ac:dyDescent="0.3">
      <c r="A512" s="41" t="s">
        <v>11</v>
      </c>
      <c r="B512" s="42" t="s">
        <v>1550</v>
      </c>
      <c r="C512" s="43" t="s">
        <v>389</v>
      </c>
      <c r="D512" s="43" t="s">
        <v>390</v>
      </c>
      <c r="E512" s="44" t="s">
        <v>9</v>
      </c>
      <c r="F512" s="45">
        <v>12</v>
      </c>
      <c r="G512" s="8"/>
      <c r="H512" s="45" t="str">
        <f t="shared" si="20"/>
        <v/>
      </c>
    </row>
    <row r="513" spans="1:8" x14ac:dyDescent="0.3">
      <c r="A513" s="41" t="s">
        <v>14</v>
      </c>
      <c r="B513" s="42" t="s">
        <v>391</v>
      </c>
      <c r="C513" s="43" t="s">
        <v>392</v>
      </c>
      <c r="D513" s="43"/>
      <c r="E513" s="44" t="s">
        <v>9</v>
      </c>
      <c r="F513" s="45">
        <v>2</v>
      </c>
      <c r="G513" s="8"/>
      <c r="H513" s="45" t="str">
        <f t="shared" si="20"/>
        <v/>
      </c>
    </row>
    <row r="514" spans="1:8" x14ac:dyDescent="0.3">
      <c r="A514" s="41" t="s">
        <v>28</v>
      </c>
      <c r="B514" s="42" t="s">
        <v>393</v>
      </c>
      <c r="C514" s="43" t="s">
        <v>394</v>
      </c>
      <c r="D514" s="43" t="s">
        <v>395</v>
      </c>
      <c r="E514" s="44" t="s">
        <v>16</v>
      </c>
      <c r="F514" s="45">
        <v>1108.8000000000002</v>
      </c>
      <c r="G514" s="8"/>
      <c r="H514" s="45" t="str">
        <f t="shared" si="20"/>
        <v/>
      </c>
    </row>
    <row r="515" spans="1:8" ht="27.6" x14ac:dyDescent="0.3">
      <c r="A515" s="41" t="s">
        <v>29</v>
      </c>
      <c r="B515" s="42" t="s">
        <v>396</v>
      </c>
      <c r="C515" s="43" t="s">
        <v>397</v>
      </c>
      <c r="D515" s="43" t="s">
        <v>398</v>
      </c>
      <c r="E515" s="44" t="s">
        <v>16</v>
      </c>
      <c r="F515" s="45">
        <v>3916.0000000000005</v>
      </c>
      <c r="G515" s="8"/>
      <c r="H515" s="45" t="str">
        <f t="shared" si="20"/>
        <v/>
      </c>
    </row>
    <row r="516" spans="1:8" x14ac:dyDescent="0.3">
      <c r="A516" s="41" t="s">
        <v>32</v>
      </c>
      <c r="B516" s="42" t="s">
        <v>399</v>
      </c>
      <c r="C516" s="43" t="s">
        <v>400</v>
      </c>
      <c r="D516" s="43"/>
      <c r="E516" s="44" t="s">
        <v>45</v>
      </c>
      <c r="F516" s="45">
        <v>704</v>
      </c>
      <c r="G516" s="8"/>
      <c r="H516" s="45" t="str">
        <f t="shared" si="20"/>
        <v/>
      </c>
    </row>
    <row r="517" spans="1:8" ht="27.6" x14ac:dyDescent="0.3">
      <c r="A517" s="41" t="s">
        <v>35</v>
      </c>
      <c r="B517" s="42" t="s">
        <v>401</v>
      </c>
      <c r="C517" s="43" t="s">
        <v>402</v>
      </c>
      <c r="D517" s="43" t="s">
        <v>403</v>
      </c>
      <c r="E517" s="44" t="s">
        <v>45</v>
      </c>
      <c r="F517" s="45">
        <v>352</v>
      </c>
      <c r="G517" s="8"/>
      <c r="H517" s="45" t="str">
        <f t="shared" si="20"/>
        <v/>
      </c>
    </row>
    <row r="518" spans="1:8" x14ac:dyDescent="0.3">
      <c r="A518" s="30" t="s">
        <v>38</v>
      </c>
      <c r="B518" s="31" t="s">
        <v>404</v>
      </c>
      <c r="C518" s="32" t="s">
        <v>405</v>
      </c>
      <c r="D518" s="32" t="s">
        <v>406</v>
      </c>
      <c r="E518" s="33" t="s">
        <v>23</v>
      </c>
      <c r="F518" s="34">
        <v>44</v>
      </c>
      <c r="G518" s="6"/>
      <c r="H518" s="34" t="str">
        <f t="shared" si="20"/>
        <v/>
      </c>
    </row>
    <row r="519" spans="1:8" ht="15" customHeight="1" thickBot="1" x14ac:dyDescent="0.35">
      <c r="A519" s="35" t="str">
        <f>A509 &amp;" - skupna cena (brez DDV):"</f>
        <v>3.1.1.2 Rušitvena in demontažna dela - skupna cena (brez DDV):</v>
      </c>
      <c r="B519" s="36"/>
      <c r="C519" s="37"/>
      <c r="D519" s="37"/>
      <c r="E519" s="38"/>
      <c r="F519" s="39"/>
      <c r="G519" s="39"/>
      <c r="H519" s="39" t="str">
        <f>IF(SUM(H511:H518)=0,"",SUM(H511:H518))</f>
        <v/>
      </c>
    </row>
    <row r="520" spans="1:8" ht="14.4" thickTop="1" x14ac:dyDescent="0.3"/>
    <row r="521" spans="1:8" ht="16.05" customHeight="1" x14ac:dyDescent="0.3">
      <c r="A521" s="14" t="s">
        <v>1551</v>
      </c>
      <c r="F521" s="18" t="s">
        <v>1303</v>
      </c>
    </row>
    <row r="522" spans="1:8" ht="16.05" customHeight="1" x14ac:dyDescent="0.3">
      <c r="A522" s="14" t="s">
        <v>1552</v>
      </c>
      <c r="F522" s="18" t="s">
        <v>1303</v>
      </c>
    </row>
    <row r="523" spans="1:8" ht="15" customHeight="1" x14ac:dyDescent="0.3">
      <c r="A523" s="20" t="s">
        <v>1139</v>
      </c>
      <c r="B523" s="21" t="s">
        <v>0</v>
      </c>
      <c r="C523" s="22" t="s">
        <v>4</v>
      </c>
      <c r="D523" s="22" t="s">
        <v>1141</v>
      </c>
      <c r="E523" s="23" t="s">
        <v>1</v>
      </c>
      <c r="F523" s="24" t="s">
        <v>2</v>
      </c>
      <c r="G523" s="24" t="s">
        <v>3</v>
      </c>
      <c r="H523" s="24" t="s">
        <v>1140</v>
      </c>
    </row>
    <row r="524" spans="1:8" ht="27.6" x14ac:dyDescent="0.3">
      <c r="A524" s="25" t="s">
        <v>5</v>
      </c>
      <c r="B524" s="26" t="s">
        <v>407</v>
      </c>
      <c r="C524" s="27" t="s">
        <v>408</v>
      </c>
      <c r="D524" s="27" t="s">
        <v>409</v>
      </c>
      <c r="E524" s="28" t="s">
        <v>23</v>
      </c>
      <c r="F524" s="29">
        <v>704</v>
      </c>
      <c r="G524" s="7"/>
      <c r="H524" s="29" t="str">
        <f>IF(G524="","",ROUND(G524*F524,2))</f>
        <v/>
      </c>
    </row>
    <row r="525" spans="1:8" ht="41.4" x14ac:dyDescent="0.3">
      <c r="A525" s="30" t="s">
        <v>11</v>
      </c>
      <c r="B525" s="31" t="s">
        <v>410</v>
      </c>
      <c r="C525" s="32" t="s">
        <v>411</v>
      </c>
      <c r="D525" s="32" t="s">
        <v>412</v>
      </c>
      <c r="E525" s="33" t="s">
        <v>23</v>
      </c>
      <c r="F525" s="34">
        <v>5.5</v>
      </c>
      <c r="G525" s="6"/>
      <c r="H525" s="34" t="str">
        <f>IF(G525="","",ROUND(G525*F525,2))</f>
        <v/>
      </c>
    </row>
    <row r="526" spans="1:8" ht="15" customHeight="1" thickBot="1" x14ac:dyDescent="0.35">
      <c r="A526" s="35" t="str">
        <f>A522 &amp;" - skupna cena (brez DDV):"</f>
        <v>3.1.2.1 Izkopi - skupna cena (brez DDV):</v>
      </c>
      <c r="B526" s="36"/>
      <c r="C526" s="37"/>
      <c r="D526" s="37"/>
      <c r="E526" s="38"/>
      <c r="F526" s="39"/>
      <c r="G526" s="39"/>
      <c r="H526" s="39" t="str">
        <f>IF(SUM(H524:H525)=0,"",SUM(H524:H525))</f>
        <v/>
      </c>
    </row>
    <row r="527" spans="1:8" ht="14.4" thickTop="1" x14ac:dyDescent="0.3"/>
    <row r="528" spans="1:8" ht="16.05" customHeight="1" x14ac:dyDescent="0.3">
      <c r="A528" s="14" t="s">
        <v>1553</v>
      </c>
      <c r="F528" s="18" t="s">
        <v>1303</v>
      </c>
    </row>
    <row r="529" spans="1:8" ht="15" customHeight="1" x14ac:dyDescent="0.3">
      <c r="A529" s="20" t="s">
        <v>1139</v>
      </c>
      <c r="B529" s="21" t="s">
        <v>0</v>
      </c>
      <c r="C529" s="22" t="s">
        <v>4</v>
      </c>
      <c r="D529" s="22" t="s">
        <v>1141</v>
      </c>
      <c r="E529" s="23" t="s">
        <v>1</v>
      </c>
      <c r="F529" s="24" t="s">
        <v>2</v>
      </c>
      <c r="G529" s="24" t="s">
        <v>3</v>
      </c>
      <c r="H529" s="24" t="s">
        <v>1140</v>
      </c>
    </row>
    <row r="530" spans="1:8" x14ac:dyDescent="0.3">
      <c r="A530" s="46" t="s">
        <v>5</v>
      </c>
      <c r="B530" s="47" t="s">
        <v>83</v>
      </c>
      <c r="C530" s="48" t="s">
        <v>84</v>
      </c>
      <c r="D530" s="48"/>
      <c r="E530" s="49" t="s">
        <v>16</v>
      </c>
      <c r="F530" s="50">
        <v>4246</v>
      </c>
      <c r="G530" s="51"/>
      <c r="H530" s="50" t="str">
        <f>IF(G530="","",ROUND(G530*F530,2))</f>
        <v/>
      </c>
    </row>
    <row r="531" spans="1:8" ht="15" customHeight="1" thickBot="1" x14ac:dyDescent="0.35">
      <c r="A531" s="35" t="str">
        <f>A528 &amp;" - skupna cena (brez DDV):"</f>
        <v>3.1.2.2 Planum temeljnih tal - skupna cena (brez DDV):</v>
      </c>
      <c r="B531" s="36"/>
      <c r="C531" s="37"/>
      <c r="D531" s="37"/>
      <c r="E531" s="38"/>
      <c r="F531" s="39"/>
      <c r="G531" s="39"/>
      <c r="H531" s="39" t="str">
        <f>IF(SUM(H530:H530)=0,"",SUM(H530:H530))</f>
        <v/>
      </c>
    </row>
    <row r="532" spans="1:8" ht="14.4" thickTop="1" x14ac:dyDescent="0.3"/>
    <row r="533" spans="1:8" ht="16.05" customHeight="1" x14ac:dyDescent="0.3">
      <c r="A533" s="14" t="s">
        <v>1554</v>
      </c>
      <c r="F533" s="18" t="s">
        <v>1303</v>
      </c>
    </row>
    <row r="534" spans="1:8" ht="15" customHeight="1" x14ac:dyDescent="0.3">
      <c r="A534" s="20" t="s">
        <v>1139</v>
      </c>
      <c r="B534" s="21" t="s">
        <v>0</v>
      </c>
      <c r="C534" s="22" t="s">
        <v>4</v>
      </c>
      <c r="D534" s="22" t="s">
        <v>1141</v>
      </c>
      <c r="E534" s="23" t="s">
        <v>1</v>
      </c>
      <c r="F534" s="24" t="s">
        <v>2</v>
      </c>
      <c r="G534" s="24" t="s">
        <v>3</v>
      </c>
      <c r="H534" s="24" t="s">
        <v>1140</v>
      </c>
    </row>
    <row r="535" spans="1:8" ht="27.6" x14ac:dyDescent="0.3">
      <c r="A535" s="46" t="s">
        <v>5</v>
      </c>
      <c r="B535" s="47" t="s">
        <v>413</v>
      </c>
      <c r="C535" s="48" t="s">
        <v>414</v>
      </c>
      <c r="D535" s="48"/>
      <c r="E535" s="49" t="s">
        <v>16</v>
      </c>
      <c r="F535" s="50">
        <v>4246</v>
      </c>
      <c r="G535" s="51"/>
      <c r="H535" s="50" t="str">
        <f>IF(G535="","",ROUND(G535*F535,2))</f>
        <v/>
      </c>
    </row>
    <row r="536" spans="1:8" ht="15" customHeight="1" thickBot="1" x14ac:dyDescent="0.35">
      <c r="A536" s="35" t="str">
        <f>A533 &amp;" - skupna cena (brez DDV):"</f>
        <v>3.1.2.3 Ločilne, drenažne in filtrske plasti ter delovni plato - skupna cena (brez DDV):</v>
      </c>
      <c r="B536" s="36"/>
      <c r="C536" s="37"/>
      <c r="D536" s="37"/>
      <c r="E536" s="38"/>
      <c r="F536" s="39"/>
      <c r="G536" s="39"/>
      <c r="H536" s="39" t="str">
        <f>IF(SUM(H535:H535)=0,"",SUM(H535:H535))</f>
        <v/>
      </c>
    </row>
    <row r="537" spans="1:8" ht="14.4" thickTop="1" x14ac:dyDescent="0.3"/>
    <row r="538" spans="1:8" ht="16.05" customHeight="1" x14ac:dyDescent="0.3">
      <c r="A538" s="14" t="s">
        <v>1555</v>
      </c>
      <c r="F538" s="18" t="s">
        <v>1303</v>
      </c>
    </row>
    <row r="539" spans="1:8" ht="15" customHeight="1" x14ac:dyDescent="0.3">
      <c r="A539" s="20" t="s">
        <v>1139</v>
      </c>
      <c r="B539" s="21" t="s">
        <v>0</v>
      </c>
      <c r="C539" s="22" t="s">
        <v>4</v>
      </c>
      <c r="D539" s="22" t="s">
        <v>1141</v>
      </c>
      <c r="E539" s="23" t="s">
        <v>1</v>
      </c>
      <c r="F539" s="24" t="s">
        <v>2</v>
      </c>
      <c r="G539" s="24" t="s">
        <v>3</v>
      </c>
      <c r="H539" s="24" t="s">
        <v>1140</v>
      </c>
    </row>
    <row r="540" spans="1:8" x14ac:dyDescent="0.3">
      <c r="A540" s="25" t="s">
        <v>5</v>
      </c>
      <c r="B540" s="26" t="s">
        <v>415</v>
      </c>
      <c r="C540" s="27" t="s">
        <v>416</v>
      </c>
      <c r="D540" s="27" t="s">
        <v>417</v>
      </c>
      <c r="E540" s="28" t="s">
        <v>23</v>
      </c>
      <c r="F540" s="29">
        <v>22</v>
      </c>
      <c r="G540" s="7"/>
      <c r="H540" s="29" t="str">
        <f>IF(G540="","",ROUND(G540*F540,2))</f>
        <v/>
      </c>
    </row>
    <row r="541" spans="1:8" x14ac:dyDescent="0.3">
      <c r="A541" s="30" t="s">
        <v>11</v>
      </c>
      <c r="B541" s="31" t="s">
        <v>418</v>
      </c>
      <c r="C541" s="32" t="s">
        <v>419</v>
      </c>
      <c r="D541" s="32"/>
      <c r="E541" s="33" t="s">
        <v>23</v>
      </c>
      <c r="F541" s="34">
        <v>11</v>
      </c>
      <c r="G541" s="6"/>
      <c r="H541" s="34" t="str">
        <f>IF(G541="","",ROUND(G541*F541,2))</f>
        <v/>
      </c>
    </row>
    <row r="542" spans="1:8" ht="15" customHeight="1" thickBot="1" x14ac:dyDescent="0.35">
      <c r="A542" s="35" t="str">
        <f>A538 &amp;" - skupna cena (brez DDV):"</f>
        <v>3.1.2.4 Nasipi, zasipi, klini, posteljice in glineni naboj - skupna cena (brez DDV):</v>
      </c>
      <c r="B542" s="36"/>
      <c r="C542" s="37"/>
      <c r="D542" s="37"/>
      <c r="E542" s="38"/>
      <c r="F542" s="39"/>
      <c r="G542" s="39"/>
      <c r="H542" s="39" t="str">
        <f>IF(SUM(H540:H541)=0,"",SUM(H540:H541))</f>
        <v/>
      </c>
    </row>
    <row r="543" spans="1:8" ht="14.4" thickTop="1" x14ac:dyDescent="0.3"/>
    <row r="544" spans="1:8" ht="16.05" customHeight="1" x14ac:dyDescent="0.3">
      <c r="A544" s="14" t="s">
        <v>1556</v>
      </c>
      <c r="F544" s="18" t="s">
        <v>1303</v>
      </c>
    </row>
    <row r="545" spans="1:8" ht="15" customHeight="1" x14ac:dyDescent="0.3">
      <c r="A545" s="20" t="s">
        <v>1139</v>
      </c>
      <c r="B545" s="21" t="s">
        <v>0</v>
      </c>
      <c r="C545" s="22" t="s">
        <v>4</v>
      </c>
      <c r="D545" s="22" t="s">
        <v>1141</v>
      </c>
      <c r="E545" s="23" t="s">
        <v>1</v>
      </c>
      <c r="F545" s="24" t="s">
        <v>2</v>
      </c>
      <c r="G545" s="24" t="s">
        <v>3</v>
      </c>
      <c r="H545" s="24" t="s">
        <v>1140</v>
      </c>
    </row>
    <row r="546" spans="1:8" x14ac:dyDescent="0.3">
      <c r="A546" s="25" t="s">
        <v>5</v>
      </c>
      <c r="B546" s="26" t="s">
        <v>420</v>
      </c>
      <c r="C546" s="27" t="s">
        <v>421</v>
      </c>
      <c r="D546" s="27" t="s">
        <v>417</v>
      </c>
      <c r="E546" s="28" t="s">
        <v>16</v>
      </c>
      <c r="F546" s="29">
        <v>49.500000000000007</v>
      </c>
      <c r="G546" s="7"/>
      <c r="H546" s="29" t="str">
        <f>IF(G546="","",ROUND(G546*F546,2))</f>
        <v/>
      </c>
    </row>
    <row r="547" spans="1:8" x14ac:dyDescent="0.3">
      <c r="A547" s="30" t="s">
        <v>11</v>
      </c>
      <c r="B547" s="31" t="s">
        <v>149</v>
      </c>
      <c r="C547" s="32" t="s">
        <v>150</v>
      </c>
      <c r="D547" s="32"/>
      <c r="E547" s="33" t="s">
        <v>16</v>
      </c>
      <c r="F547" s="34">
        <v>49.500000000000007</v>
      </c>
      <c r="G547" s="6"/>
      <c r="H547" s="34" t="str">
        <f>IF(G547="","",ROUND(G547*F547,2))</f>
        <v/>
      </c>
    </row>
    <row r="548" spans="1:8" ht="15" customHeight="1" thickBot="1" x14ac:dyDescent="0.35">
      <c r="A548" s="35" t="str">
        <f>A544 &amp;" - skupna cena (brez DDV):"</f>
        <v>3.1.2.5 Brežina in zelenice - skupna cena (brez DDV):</v>
      </c>
      <c r="B548" s="36"/>
      <c r="C548" s="37"/>
      <c r="D548" s="37"/>
      <c r="E548" s="38"/>
      <c r="F548" s="39"/>
      <c r="G548" s="39"/>
      <c r="H548" s="39" t="str">
        <f>IF(SUM(H546:H547)=0,"",SUM(H546:H547))</f>
        <v/>
      </c>
    </row>
    <row r="549" spans="1:8" ht="14.4" thickTop="1" x14ac:dyDescent="0.3"/>
    <row r="550" spans="1:8" ht="16.05" customHeight="1" x14ac:dyDescent="0.3">
      <c r="A550" s="14" t="s">
        <v>1557</v>
      </c>
      <c r="F550" s="18" t="s">
        <v>1303</v>
      </c>
    </row>
    <row r="551" spans="1:8" ht="15" customHeight="1" x14ac:dyDescent="0.3">
      <c r="A551" s="20" t="s">
        <v>1139</v>
      </c>
      <c r="B551" s="21" t="s">
        <v>0</v>
      </c>
      <c r="C551" s="22" t="s">
        <v>4</v>
      </c>
      <c r="D551" s="22" t="s">
        <v>1141</v>
      </c>
      <c r="E551" s="23" t="s">
        <v>1</v>
      </c>
      <c r="F551" s="24" t="s">
        <v>2</v>
      </c>
      <c r="G551" s="24" t="s">
        <v>3</v>
      </c>
      <c r="H551" s="24" t="s">
        <v>1140</v>
      </c>
    </row>
    <row r="552" spans="1:8" ht="27.6" x14ac:dyDescent="0.3">
      <c r="A552" s="25" t="s">
        <v>5</v>
      </c>
      <c r="B552" s="26" t="s">
        <v>422</v>
      </c>
      <c r="C552" s="27" t="s">
        <v>423</v>
      </c>
      <c r="D552" s="27" t="s">
        <v>424</v>
      </c>
      <c r="E552" s="28" t="s">
        <v>26</v>
      </c>
      <c r="F552" s="29">
        <v>1444.3000000000002</v>
      </c>
      <c r="G552" s="7"/>
      <c r="H552" s="29" t="str">
        <f>IF(G552="","",ROUND(G552*F552,2))</f>
        <v/>
      </c>
    </row>
    <row r="553" spans="1:8" x14ac:dyDescent="0.3">
      <c r="A553" s="41" t="s">
        <v>11</v>
      </c>
      <c r="B553" s="42" t="s">
        <v>1558</v>
      </c>
      <c r="C553" s="43" t="s">
        <v>425</v>
      </c>
      <c r="D553" s="43" t="s">
        <v>426</v>
      </c>
      <c r="E553" s="44" t="s">
        <v>26</v>
      </c>
      <c r="F553" s="45">
        <v>781.00000000000011</v>
      </c>
      <c r="G553" s="8"/>
      <c r="H553" s="45" t="str">
        <f>IF(G553="","",ROUND(G553*F553,2))</f>
        <v/>
      </c>
    </row>
    <row r="554" spans="1:8" x14ac:dyDescent="0.3">
      <c r="A554" s="41" t="s">
        <v>14</v>
      </c>
      <c r="B554" s="42" t="s">
        <v>427</v>
      </c>
      <c r="C554" s="43" t="s">
        <v>428</v>
      </c>
      <c r="D554" s="43" t="s">
        <v>429</v>
      </c>
      <c r="E554" s="44" t="s">
        <v>26</v>
      </c>
      <c r="F554" s="45">
        <v>212.3</v>
      </c>
      <c r="G554" s="8"/>
      <c r="H554" s="45" t="str">
        <f>IF(G554="","",ROUND(G554*F554,2))</f>
        <v/>
      </c>
    </row>
    <row r="555" spans="1:8" ht="27.6" x14ac:dyDescent="0.3">
      <c r="A555" s="30" t="s">
        <v>28</v>
      </c>
      <c r="B555" s="31" t="s">
        <v>430</v>
      </c>
      <c r="C555" s="32" t="s">
        <v>431</v>
      </c>
      <c r="D555" s="32" t="s">
        <v>432</v>
      </c>
      <c r="E555" s="33" t="s">
        <v>26</v>
      </c>
      <c r="F555" s="34">
        <v>1.1000000000000001</v>
      </c>
      <c r="G555" s="6"/>
      <c r="H555" s="34" t="str">
        <f>IF(G555="","",ROUND(G555*F555,2))</f>
        <v/>
      </c>
    </row>
    <row r="556" spans="1:8" ht="15" customHeight="1" thickBot="1" x14ac:dyDescent="0.35">
      <c r="A556" s="35" t="str">
        <f>A550 &amp;" - skupna cena (brez DDV):"</f>
        <v>3.1.2.6 Prevozi, razprostiranje in ureditev deponij materiala - skupna cena (brez DDV):</v>
      </c>
      <c r="B556" s="36"/>
      <c r="C556" s="37"/>
      <c r="D556" s="37"/>
      <c r="E556" s="38"/>
      <c r="F556" s="39"/>
      <c r="G556" s="39"/>
      <c r="H556" s="39" t="str">
        <f>IF(SUM(H552:H555)=0,"",SUM(H552:H555))</f>
        <v/>
      </c>
    </row>
    <row r="557" spans="1:8" ht="14.4" thickTop="1" x14ac:dyDescent="0.3"/>
    <row r="558" spans="1:8" ht="16.05" customHeight="1" x14ac:dyDescent="0.3">
      <c r="A558" s="14" t="s">
        <v>1559</v>
      </c>
      <c r="F558" s="18" t="s">
        <v>1303</v>
      </c>
    </row>
    <row r="559" spans="1:8" ht="16.05" customHeight="1" x14ac:dyDescent="0.3">
      <c r="A559" s="14" t="s">
        <v>1560</v>
      </c>
      <c r="F559" s="18" t="s">
        <v>1303</v>
      </c>
    </row>
    <row r="560" spans="1:8" ht="15" customHeight="1" x14ac:dyDescent="0.3">
      <c r="A560" s="20" t="s">
        <v>1139</v>
      </c>
      <c r="B560" s="21" t="s">
        <v>0</v>
      </c>
      <c r="C560" s="22" t="s">
        <v>4</v>
      </c>
      <c r="D560" s="22" t="s">
        <v>1141</v>
      </c>
      <c r="E560" s="23" t="s">
        <v>1</v>
      </c>
      <c r="F560" s="24" t="s">
        <v>2</v>
      </c>
      <c r="G560" s="24" t="s">
        <v>3</v>
      </c>
      <c r="H560" s="24" t="s">
        <v>1140</v>
      </c>
    </row>
    <row r="561" spans="1:8" ht="27.6" x14ac:dyDescent="0.3">
      <c r="A561" s="25" t="s">
        <v>5</v>
      </c>
      <c r="B561" s="26" t="s">
        <v>433</v>
      </c>
      <c r="C561" s="27" t="s">
        <v>434</v>
      </c>
      <c r="D561" s="27" t="s">
        <v>435</v>
      </c>
      <c r="E561" s="28" t="s">
        <v>23</v>
      </c>
      <c r="F561" s="29">
        <v>1287</v>
      </c>
      <c r="G561" s="7"/>
      <c r="H561" s="29" t="str">
        <f>IF(G561="","",ROUND(G561*F561,2))</f>
        <v/>
      </c>
    </row>
    <row r="562" spans="1:8" x14ac:dyDescent="0.3">
      <c r="A562" s="41" t="s">
        <v>11</v>
      </c>
      <c r="B562" s="42" t="s">
        <v>436</v>
      </c>
      <c r="C562" s="43" t="s">
        <v>437</v>
      </c>
      <c r="D562" s="43"/>
      <c r="E562" s="44" t="s">
        <v>16</v>
      </c>
      <c r="F562" s="45">
        <v>3206.5000000000005</v>
      </c>
      <c r="G562" s="8"/>
      <c r="H562" s="45" t="str">
        <f>IF(G562="","",ROUND(G562*F562,2))</f>
        <v/>
      </c>
    </row>
    <row r="563" spans="1:8" x14ac:dyDescent="0.3">
      <c r="A563" s="41" t="s">
        <v>14</v>
      </c>
      <c r="B563" s="42" t="s">
        <v>438</v>
      </c>
      <c r="C563" s="43" t="s">
        <v>439</v>
      </c>
      <c r="D563" s="43"/>
      <c r="E563" s="44" t="s">
        <v>16</v>
      </c>
      <c r="F563" s="45">
        <v>3443.0000000000005</v>
      </c>
      <c r="G563" s="8"/>
      <c r="H563" s="45" t="str">
        <f>IF(G563="","",ROUND(G563*F563,2))</f>
        <v/>
      </c>
    </row>
    <row r="564" spans="1:8" ht="27.6" x14ac:dyDescent="0.3">
      <c r="A564" s="30" t="s">
        <v>28</v>
      </c>
      <c r="B564" s="31" t="s">
        <v>440</v>
      </c>
      <c r="C564" s="32" t="s">
        <v>441</v>
      </c>
      <c r="D564" s="32"/>
      <c r="E564" s="33" t="s">
        <v>16</v>
      </c>
      <c r="F564" s="34">
        <v>3679.5000000000005</v>
      </c>
      <c r="G564" s="6"/>
      <c r="H564" s="34" t="str">
        <f>IF(G564="","",ROUND(G564*F564,2))</f>
        <v/>
      </c>
    </row>
    <row r="565" spans="1:8" ht="15" customHeight="1" thickBot="1" x14ac:dyDescent="0.35">
      <c r="A565" s="35" t="str">
        <f>A559 &amp;" - skupna cena (brez DDV):"</f>
        <v>3.1.3.1 Nosilne plasti - skupna cena (brez DDV):</v>
      </c>
      <c r="B565" s="36"/>
      <c r="C565" s="37"/>
      <c r="D565" s="37"/>
      <c r="E565" s="38"/>
      <c r="F565" s="39"/>
      <c r="G565" s="39"/>
      <c r="H565" s="39" t="str">
        <f>IF(SUM(H561:H564)=0,"",SUM(H561:H564))</f>
        <v/>
      </c>
    </row>
    <row r="566" spans="1:8" ht="14.4" thickTop="1" x14ac:dyDescent="0.3"/>
    <row r="567" spans="1:8" ht="16.05" customHeight="1" x14ac:dyDescent="0.3">
      <c r="A567" s="14" t="s">
        <v>1561</v>
      </c>
      <c r="F567" s="18" t="s">
        <v>1303</v>
      </c>
    </row>
    <row r="568" spans="1:8" ht="15" customHeight="1" x14ac:dyDescent="0.3">
      <c r="A568" s="20" t="s">
        <v>1139</v>
      </c>
      <c r="B568" s="21" t="s">
        <v>0</v>
      </c>
      <c r="C568" s="22" t="s">
        <v>4</v>
      </c>
      <c r="D568" s="22" t="s">
        <v>1141</v>
      </c>
      <c r="E568" s="23" t="s">
        <v>1</v>
      </c>
      <c r="F568" s="24" t="s">
        <v>2</v>
      </c>
      <c r="G568" s="24" t="s">
        <v>3</v>
      </c>
      <c r="H568" s="24" t="s">
        <v>1140</v>
      </c>
    </row>
    <row r="569" spans="1:8" ht="27.6" x14ac:dyDescent="0.3">
      <c r="A569" s="25" t="s">
        <v>5</v>
      </c>
      <c r="B569" s="26" t="s">
        <v>442</v>
      </c>
      <c r="C569" s="27" t="s">
        <v>443</v>
      </c>
      <c r="D569" s="27"/>
      <c r="E569" s="28" t="s">
        <v>16</v>
      </c>
      <c r="F569" s="29">
        <v>3679.5000000000005</v>
      </c>
      <c r="G569" s="7"/>
      <c r="H569" s="29" t="str">
        <f>IF(G569="","",ROUND(G569*F569,2))</f>
        <v/>
      </c>
    </row>
    <row r="570" spans="1:8" ht="27.6" x14ac:dyDescent="0.3">
      <c r="A570" s="41" t="s">
        <v>11</v>
      </c>
      <c r="B570" s="42" t="s">
        <v>444</v>
      </c>
      <c r="C570" s="43" t="s">
        <v>445</v>
      </c>
      <c r="D570" s="43"/>
      <c r="E570" s="44" t="s">
        <v>16</v>
      </c>
      <c r="F570" s="45">
        <v>2200</v>
      </c>
      <c r="G570" s="8"/>
      <c r="H570" s="45" t="str">
        <f>IF(G570="","",ROUND(G570*F570,2))</f>
        <v/>
      </c>
    </row>
    <row r="571" spans="1:8" ht="27.6" x14ac:dyDescent="0.3">
      <c r="A571" s="30" t="s">
        <v>14</v>
      </c>
      <c r="B571" s="31" t="s">
        <v>446</v>
      </c>
      <c r="C571" s="32" t="s">
        <v>447</v>
      </c>
      <c r="D571" s="32" t="s">
        <v>448</v>
      </c>
      <c r="E571" s="33" t="s">
        <v>16</v>
      </c>
      <c r="F571" s="34">
        <v>10802</v>
      </c>
      <c r="G571" s="6"/>
      <c r="H571" s="34" t="str">
        <f>IF(G571="","",ROUND(G571*F571,2))</f>
        <v/>
      </c>
    </row>
    <row r="572" spans="1:8" ht="15" customHeight="1" thickBot="1" x14ac:dyDescent="0.35">
      <c r="A572" s="35" t="str">
        <f>A567 &amp;" - skupna cena (brez DDV):"</f>
        <v>3.1.3.2 Obrabne plasti (obrabne in zaporne plasti) - skupna cena (brez DDV):</v>
      </c>
      <c r="B572" s="36"/>
      <c r="C572" s="37"/>
      <c r="D572" s="37"/>
      <c r="E572" s="38"/>
      <c r="F572" s="39"/>
      <c r="G572" s="39"/>
      <c r="H572" s="39" t="str">
        <f>IF(SUM(H569:H571)=0,"",SUM(H569:H571))</f>
        <v/>
      </c>
    </row>
    <row r="573" spans="1:8" ht="14.4" thickTop="1" x14ac:dyDescent="0.3"/>
    <row r="574" spans="1:8" ht="16.05" customHeight="1" x14ac:dyDescent="0.3">
      <c r="A574" s="14" t="s">
        <v>1562</v>
      </c>
      <c r="F574" s="18" t="s">
        <v>1303</v>
      </c>
    </row>
    <row r="575" spans="1:8" ht="15" customHeight="1" x14ac:dyDescent="0.3">
      <c r="A575" s="20" t="s">
        <v>1139</v>
      </c>
      <c r="B575" s="21" t="s">
        <v>0</v>
      </c>
      <c r="C575" s="22" t="s">
        <v>4</v>
      </c>
      <c r="D575" s="22" t="s">
        <v>1141</v>
      </c>
      <c r="E575" s="23" t="s">
        <v>1</v>
      </c>
      <c r="F575" s="24" t="s">
        <v>2</v>
      </c>
      <c r="G575" s="24" t="s">
        <v>3</v>
      </c>
      <c r="H575" s="24" t="s">
        <v>1140</v>
      </c>
    </row>
    <row r="576" spans="1:8" ht="27.6" x14ac:dyDescent="0.3">
      <c r="A576" s="25" t="s">
        <v>5</v>
      </c>
      <c r="B576" s="26" t="s">
        <v>449</v>
      </c>
      <c r="C576" s="27" t="s">
        <v>450</v>
      </c>
      <c r="D576" s="27" t="s">
        <v>451</v>
      </c>
      <c r="E576" s="28" t="s">
        <v>45</v>
      </c>
      <c r="F576" s="29">
        <v>352</v>
      </c>
      <c r="G576" s="7"/>
      <c r="H576" s="29" t="str">
        <f>IF(G576="","",ROUND(G576*F576,2))</f>
        <v/>
      </c>
    </row>
    <row r="577" spans="1:8" ht="41.4" x14ac:dyDescent="0.3">
      <c r="A577" s="41" t="s">
        <v>11</v>
      </c>
      <c r="B577" s="42" t="s">
        <v>452</v>
      </c>
      <c r="C577" s="43" t="s">
        <v>453</v>
      </c>
      <c r="D577" s="43" t="s">
        <v>454</v>
      </c>
      <c r="E577" s="44" t="s">
        <v>45</v>
      </c>
      <c r="F577" s="45">
        <v>352</v>
      </c>
      <c r="G577" s="8"/>
      <c r="H577" s="45" t="str">
        <f>IF(G577="","",ROUND(G577*F577,2))</f>
        <v/>
      </c>
    </row>
    <row r="578" spans="1:8" ht="27.6" x14ac:dyDescent="0.3">
      <c r="A578" s="30" t="s">
        <v>14</v>
      </c>
      <c r="B578" s="31" t="s">
        <v>455</v>
      </c>
      <c r="C578" s="32" t="s">
        <v>456</v>
      </c>
      <c r="D578" s="32" t="s">
        <v>457</v>
      </c>
      <c r="E578" s="33" t="s">
        <v>45</v>
      </c>
      <c r="F578" s="34">
        <v>352</v>
      </c>
      <c r="G578" s="6"/>
      <c r="H578" s="34" t="str">
        <f>IF(G578="","",ROUND(G578*F578,2))</f>
        <v/>
      </c>
    </row>
    <row r="579" spans="1:8" ht="15" customHeight="1" thickBot="1" x14ac:dyDescent="0.35">
      <c r="A579" s="35" t="str">
        <f>A574 &amp;" - skupna cena (brez DDV):"</f>
        <v>3.1.3.3 Robni elementi vozišč - skupna cena (brez DDV):</v>
      </c>
      <c r="B579" s="36"/>
      <c r="C579" s="37"/>
      <c r="D579" s="37"/>
      <c r="E579" s="38"/>
      <c r="F579" s="39"/>
      <c r="G579" s="39"/>
      <c r="H579" s="39" t="str">
        <f>IF(SUM(H576:H578)=0,"",SUM(H576:H578))</f>
        <v/>
      </c>
    </row>
    <row r="580" spans="1:8" ht="14.4" thickTop="1" x14ac:dyDescent="0.3"/>
    <row r="581" spans="1:8" ht="16.05" customHeight="1" x14ac:dyDescent="0.3">
      <c r="A581" s="14" t="s">
        <v>1563</v>
      </c>
      <c r="F581" s="18" t="s">
        <v>1303</v>
      </c>
    </row>
    <row r="582" spans="1:8" ht="16.05" customHeight="1" x14ac:dyDescent="0.3">
      <c r="A582" s="14" t="s">
        <v>1564</v>
      </c>
      <c r="F582" s="18" t="s">
        <v>1303</v>
      </c>
    </row>
    <row r="583" spans="1:8" ht="15" customHeight="1" x14ac:dyDescent="0.3">
      <c r="A583" s="20" t="s">
        <v>1139</v>
      </c>
      <c r="B583" s="21" t="s">
        <v>0</v>
      </c>
      <c r="C583" s="22" t="s">
        <v>4</v>
      </c>
      <c r="D583" s="22" t="s">
        <v>1141</v>
      </c>
      <c r="E583" s="23" t="s">
        <v>1</v>
      </c>
      <c r="F583" s="24" t="s">
        <v>2</v>
      </c>
      <c r="G583" s="24" t="s">
        <v>3</v>
      </c>
      <c r="H583" s="24" t="s">
        <v>1140</v>
      </c>
    </row>
    <row r="584" spans="1:8" ht="55.2" x14ac:dyDescent="0.3">
      <c r="A584" s="25" t="s">
        <v>5</v>
      </c>
      <c r="B584" s="26" t="s">
        <v>458</v>
      </c>
      <c r="C584" s="27" t="s">
        <v>459</v>
      </c>
      <c r="D584" s="27"/>
      <c r="E584" s="28" t="s">
        <v>9</v>
      </c>
      <c r="F584" s="29">
        <v>11</v>
      </c>
      <c r="G584" s="7"/>
      <c r="H584" s="29" t="str">
        <f>IF(G584="","",ROUND(G584*F584,2))</f>
        <v/>
      </c>
    </row>
    <row r="585" spans="1:8" ht="55.2" x14ac:dyDescent="0.3">
      <c r="A585" s="41" t="s">
        <v>11</v>
      </c>
      <c r="B585" s="42" t="s">
        <v>460</v>
      </c>
      <c r="C585" s="43" t="s">
        <v>461</v>
      </c>
      <c r="D585" s="43" t="s">
        <v>462</v>
      </c>
      <c r="E585" s="44" t="s">
        <v>9</v>
      </c>
      <c r="F585" s="45">
        <v>4</v>
      </c>
      <c r="G585" s="8"/>
      <c r="H585" s="45" t="str">
        <f>IF(G585="","",ROUND(G585*F585,2))</f>
        <v/>
      </c>
    </row>
    <row r="586" spans="1:8" ht="55.2" x14ac:dyDescent="0.3">
      <c r="A586" s="41" t="s">
        <v>14</v>
      </c>
      <c r="B586" s="42" t="s">
        <v>463</v>
      </c>
      <c r="C586" s="43" t="s">
        <v>464</v>
      </c>
      <c r="D586" s="43"/>
      <c r="E586" s="44" t="s">
        <v>9</v>
      </c>
      <c r="F586" s="45">
        <v>8</v>
      </c>
      <c r="G586" s="8"/>
      <c r="H586" s="45" t="str">
        <f>IF(G586="","",ROUND(G586*F586,2))</f>
        <v/>
      </c>
    </row>
    <row r="587" spans="1:8" ht="27.6" x14ac:dyDescent="0.3">
      <c r="A587" s="30" t="s">
        <v>28</v>
      </c>
      <c r="B587" s="31" t="s">
        <v>465</v>
      </c>
      <c r="C587" s="32" t="s">
        <v>466</v>
      </c>
      <c r="D587" s="32" t="s">
        <v>467</v>
      </c>
      <c r="E587" s="33" t="s">
        <v>9</v>
      </c>
      <c r="F587" s="34">
        <v>23</v>
      </c>
      <c r="G587" s="6"/>
      <c r="H587" s="34" t="str">
        <f>IF(G587="","",ROUND(G587*F587,2))</f>
        <v/>
      </c>
    </row>
    <row r="588" spans="1:8" ht="15" customHeight="1" thickBot="1" x14ac:dyDescent="0.35">
      <c r="A588" s="35" t="str">
        <f>A582 &amp;" - skupna cena (brez DDV):"</f>
        <v>3.1.4.1 Jaški - skupna cena (brez DDV):</v>
      </c>
      <c r="B588" s="36"/>
      <c r="C588" s="37"/>
      <c r="D588" s="37"/>
      <c r="E588" s="38"/>
      <c r="F588" s="39"/>
      <c r="G588" s="39"/>
      <c r="H588" s="39" t="str">
        <f>IF(SUM(H584:H587)=0,"",SUM(H584:H587))</f>
        <v/>
      </c>
    </row>
    <row r="589" spans="1:8" ht="14.4" thickTop="1" x14ac:dyDescent="0.3"/>
    <row r="590" spans="1:8" ht="16.05" customHeight="1" x14ac:dyDescent="0.3">
      <c r="A590" s="14" t="s">
        <v>1565</v>
      </c>
      <c r="F590" s="18" t="s">
        <v>1303</v>
      </c>
    </row>
    <row r="591" spans="1:8" ht="16.05" customHeight="1" x14ac:dyDescent="0.3">
      <c r="A591" s="14" t="s">
        <v>1566</v>
      </c>
      <c r="F591" s="18" t="s">
        <v>1303</v>
      </c>
    </row>
    <row r="592" spans="1:8" ht="15" customHeight="1" x14ac:dyDescent="0.3">
      <c r="A592" s="20" t="s">
        <v>1139</v>
      </c>
      <c r="B592" s="21" t="s">
        <v>0</v>
      </c>
      <c r="C592" s="22" t="s">
        <v>4</v>
      </c>
      <c r="D592" s="22" t="s">
        <v>1141</v>
      </c>
      <c r="E592" s="23" t="s">
        <v>1</v>
      </c>
      <c r="F592" s="24" t="s">
        <v>2</v>
      </c>
      <c r="G592" s="24" t="s">
        <v>3</v>
      </c>
      <c r="H592" s="24" t="s">
        <v>1140</v>
      </c>
    </row>
    <row r="593" spans="1:8" ht="27.6" x14ac:dyDescent="0.3">
      <c r="A593" s="46" t="s">
        <v>5</v>
      </c>
      <c r="B593" s="47" t="s">
        <v>468</v>
      </c>
      <c r="C593" s="48" t="s">
        <v>469</v>
      </c>
      <c r="D593" s="48" t="s">
        <v>470</v>
      </c>
      <c r="E593" s="49" t="s">
        <v>23</v>
      </c>
      <c r="F593" s="50">
        <v>13.200000000000001</v>
      </c>
      <c r="G593" s="51"/>
      <c r="H593" s="50" t="str">
        <f>IF(G593="","",ROUND(G593*F593,2))</f>
        <v/>
      </c>
    </row>
    <row r="594" spans="1:8" ht="15" customHeight="1" thickBot="1" x14ac:dyDescent="0.35">
      <c r="A594" s="35" t="str">
        <f>A591 &amp;" - skupna cena (brez DDV):"</f>
        <v>3.1.5.1 Dela s cementnim betonom - skupna cena (brez DDV):</v>
      </c>
      <c r="B594" s="36"/>
      <c r="C594" s="37"/>
      <c r="D594" s="37"/>
      <c r="E594" s="38"/>
      <c r="F594" s="39"/>
      <c r="G594" s="39"/>
      <c r="H594" s="39" t="str">
        <f>IF(SUM(H593:H593)=0,"",SUM(H593:H593))</f>
        <v/>
      </c>
    </row>
    <row r="595" spans="1:8" ht="14.4" thickTop="1" x14ac:dyDescent="0.3"/>
    <row r="596" spans="1:8" ht="16.05" customHeight="1" x14ac:dyDescent="0.3">
      <c r="A596" s="14" t="s">
        <v>1567</v>
      </c>
      <c r="F596" s="18" t="s">
        <v>1303</v>
      </c>
    </row>
    <row r="597" spans="1:8" ht="15" customHeight="1" x14ac:dyDescent="0.3">
      <c r="A597" s="20" t="s">
        <v>1139</v>
      </c>
      <c r="B597" s="21" t="s">
        <v>0</v>
      </c>
      <c r="C597" s="22" t="s">
        <v>4</v>
      </c>
      <c r="D597" s="22" t="s">
        <v>1141</v>
      </c>
      <c r="E597" s="23" t="s">
        <v>1</v>
      </c>
      <c r="F597" s="24" t="s">
        <v>2</v>
      </c>
      <c r="G597" s="24" t="s">
        <v>3</v>
      </c>
      <c r="H597" s="24" t="s">
        <v>1140</v>
      </c>
    </row>
    <row r="598" spans="1:8" ht="55.2" x14ac:dyDescent="0.3">
      <c r="A598" s="25" t="s">
        <v>5</v>
      </c>
      <c r="B598" s="26" t="s">
        <v>471</v>
      </c>
      <c r="C598" s="27" t="s">
        <v>472</v>
      </c>
      <c r="D598" s="27" t="s">
        <v>473</v>
      </c>
      <c r="E598" s="28" t="s">
        <v>16</v>
      </c>
      <c r="F598" s="29">
        <v>71.5</v>
      </c>
      <c r="G598" s="7"/>
      <c r="H598" s="29" t="str">
        <f>IF(G598="","",ROUND(G598*F598,2))</f>
        <v/>
      </c>
    </row>
    <row r="599" spans="1:8" x14ac:dyDescent="0.3">
      <c r="A599" s="30" t="s">
        <v>11</v>
      </c>
      <c r="B599" s="31" t="s">
        <v>278</v>
      </c>
      <c r="C599" s="32" t="s">
        <v>279</v>
      </c>
      <c r="D599" s="32" t="s">
        <v>406</v>
      </c>
      <c r="E599" s="33" t="s">
        <v>16</v>
      </c>
      <c r="F599" s="34">
        <v>110.00000000000001</v>
      </c>
      <c r="G599" s="6"/>
      <c r="H599" s="34" t="str">
        <f>IF(G599="","",ROUND(G599*F599,2))</f>
        <v/>
      </c>
    </row>
    <row r="600" spans="1:8" ht="15" customHeight="1" thickBot="1" x14ac:dyDescent="0.35">
      <c r="A600" s="35" t="str">
        <f>A596 &amp;" - skupna cena (brez DDV):"</f>
        <v>3.1.5.2 Zidarska in kamnoseška dela - skupna cena (brez DDV):</v>
      </c>
      <c r="B600" s="36"/>
      <c r="C600" s="37"/>
      <c r="D600" s="37"/>
      <c r="E600" s="38"/>
      <c r="F600" s="39"/>
      <c r="G600" s="39"/>
      <c r="H600" s="39" t="str">
        <f>IF(SUM(H598:H599)=0,"",SUM(H598:H599))</f>
        <v/>
      </c>
    </row>
    <row r="601" spans="1:8" ht="14.4" thickTop="1" x14ac:dyDescent="0.3"/>
    <row r="602" spans="1:8" ht="16.05" customHeight="1" x14ac:dyDescent="0.3">
      <c r="A602" s="14" t="s">
        <v>1568</v>
      </c>
      <c r="F602" s="18" t="s">
        <v>1303</v>
      </c>
    </row>
    <row r="603" spans="1:8" ht="16.05" customHeight="1" x14ac:dyDescent="0.3">
      <c r="A603" s="14" t="s">
        <v>1569</v>
      </c>
      <c r="F603" s="18" t="s">
        <v>1303</v>
      </c>
    </row>
    <row r="604" spans="1:8" ht="15" customHeight="1" x14ac:dyDescent="0.3">
      <c r="A604" s="20" t="s">
        <v>1139</v>
      </c>
      <c r="B604" s="21" t="s">
        <v>0</v>
      </c>
      <c r="C604" s="22" t="s">
        <v>4</v>
      </c>
      <c r="D604" s="22" t="s">
        <v>1141</v>
      </c>
      <c r="E604" s="23" t="s">
        <v>1</v>
      </c>
      <c r="F604" s="24" t="s">
        <v>2</v>
      </c>
      <c r="G604" s="24" t="s">
        <v>3</v>
      </c>
      <c r="H604" s="24" t="s">
        <v>1140</v>
      </c>
    </row>
    <row r="605" spans="1:8" x14ac:dyDescent="0.3">
      <c r="A605" s="25" t="s">
        <v>5</v>
      </c>
      <c r="B605" s="26" t="s">
        <v>474</v>
      </c>
      <c r="C605" s="27" t="s">
        <v>475</v>
      </c>
      <c r="D605" s="27"/>
      <c r="E605" s="28" t="s">
        <v>9</v>
      </c>
      <c r="F605" s="29">
        <v>2</v>
      </c>
      <c r="G605" s="7"/>
      <c r="H605" s="29" t="str">
        <f>IF(G605="","",ROUND(G605*F605,2))</f>
        <v/>
      </c>
    </row>
    <row r="606" spans="1:8" ht="27.6" x14ac:dyDescent="0.3">
      <c r="A606" s="41" t="s">
        <v>11</v>
      </c>
      <c r="B606" s="42" t="s">
        <v>476</v>
      </c>
      <c r="C606" s="43" t="s">
        <v>477</v>
      </c>
      <c r="D606" s="43"/>
      <c r="E606" s="44" t="s">
        <v>9</v>
      </c>
      <c r="F606" s="45">
        <v>2</v>
      </c>
      <c r="G606" s="8"/>
      <c r="H606" s="45" t="str">
        <f>IF(G606="","",ROUND(G606*F606,2))</f>
        <v/>
      </c>
    </row>
    <row r="607" spans="1:8" ht="27.6" x14ac:dyDescent="0.3">
      <c r="A607" s="41" t="s">
        <v>14</v>
      </c>
      <c r="B607" s="42" t="s">
        <v>478</v>
      </c>
      <c r="C607" s="43" t="s">
        <v>479</v>
      </c>
      <c r="D607" s="43" t="s">
        <v>480</v>
      </c>
      <c r="E607" s="44" t="s">
        <v>9</v>
      </c>
      <c r="F607" s="45">
        <v>2</v>
      </c>
      <c r="G607" s="8"/>
      <c r="H607" s="45" t="str">
        <f>IF(G607="","",ROUND(G607*F607,2))</f>
        <v/>
      </c>
    </row>
    <row r="608" spans="1:8" ht="69" x14ac:dyDescent="0.3">
      <c r="A608" s="30" t="s">
        <v>28</v>
      </c>
      <c r="B608" s="31" t="s">
        <v>481</v>
      </c>
      <c r="C608" s="32" t="s">
        <v>482</v>
      </c>
      <c r="D608" s="32" t="s">
        <v>483</v>
      </c>
      <c r="E608" s="33" t="s">
        <v>9</v>
      </c>
      <c r="F608" s="34">
        <v>6</v>
      </c>
      <c r="G608" s="6"/>
      <c r="H608" s="34" t="str">
        <f>IF(G608="","",ROUND(G608*F608,2))</f>
        <v/>
      </c>
    </row>
    <row r="609" spans="1:8" ht="15" customHeight="1" thickBot="1" x14ac:dyDescent="0.35">
      <c r="A609" s="35" t="str">
        <f>A603 &amp;" - skupna cena (brez DDV):"</f>
        <v>3.1.6.1 Pokončna oprema cest - skupna cena (brez DDV):</v>
      </c>
      <c r="B609" s="36"/>
      <c r="C609" s="37"/>
      <c r="D609" s="37"/>
      <c r="E609" s="38"/>
      <c r="F609" s="39"/>
      <c r="G609" s="39"/>
      <c r="H609" s="39" t="str">
        <f>IF(SUM(H605:H608)=0,"",SUM(H605:H608))</f>
        <v/>
      </c>
    </row>
    <row r="610" spans="1:8" ht="14.4" thickTop="1" x14ac:dyDescent="0.3"/>
    <row r="611" spans="1:8" ht="16.05" customHeight="1" x14ac:dyDescent="0.3">
      <c r="A611" s="14" t="s">
        <v>1570</v>
      </c>
      <c r="F611" s="18" t="s">
        <v>1303</v>
      </c>
    </row>
    <row r="612" spans="1:8" ht="15" customHeight="1" x14ac:dyDescent="0.3">
      <c r="A612" s="20" t="s">
        <v>1139</v>
      </c>
      <c r="B612" s="21" t="s">
        <v>0</v>
      </c>
      <c r="C612" s="22" t="s">
        <v>4</v>
      </c>
      <c r="D612" s="22" t="s">
        <v>1141</v>
      </c>
      <c r="E612" s="23" t="s">
        <v>1</v>
      </c>
      <c r="F612" s="24" t="s">
        <v>2</v>
      </c>
      <c r="G612" s="24" t="s">
        <v>3</v>
      </c>
      <c r="H612" s="24" t="s">
        <v>1140</v>
      </c>
    </row>
    <row r="613" spans="1:8" ht="27.6" x14ac:dyDescent="0.3">
      <c r="A613" s="25" t="s">
        <v>5</v>
      </c>
      <c r="B613" s="26" t="s">
        <v>484</v>
      </c>
      <c r="C613" s="27" t="s">
        <v>485</v>
      </c>
      <c r="D613" s="27" t="s">
        <v>486</v>
      </c>
      <c r="E613" s="28" t="s">
        <v>45</v>
      </c>
      <c r="F613" s="29">
        <v>440.00000000000006</v>
      </c>
      <c r="G613" s="7"/>
      <c r="H613" s="29" t="str">
        <f>IF(G613="","",ROUND(G613*F613,2))</f>
        <v/>
      </c>
    </row>
    <row r="614" spans="1:8" ht="27.6" x14ac:dyDescent="0.3">
      <c r="A614" s="30" t="s">
        <v>11</v>
      </c>
      <c r="B614" s="31" t="s">
        <v>487</v>
      </c>
      <c r="C614" s="32" t="s">
        <v>488</v>
      </c>
      <c r="D614" s="32" t="s">
        <v>489</v>
      </c>
      <c r="E614" s="33" t="s">
        <v>16</v>
      </c>
      <c r="F614" s="34">
        <v>23.760000000000005</v>
      </c>
      <c r="G614" s="6"/>
      <c r="H614" s="34" t="str">
        <f>IF(G614="","",ROUND(G614*F614,2))</f>
        <v/>
      </c>
    </row>
    <row r="615" spans="1:8" ht="15" customHeight="1" thickBot="1" x14ac:dyDescent="0.35">
      <c r="A615" s="35" t="str">
        <f>A611 &amp;" - skupna cena (brez DDV):"</f>
        <v>3.1.6.2 Označbe na vozišču - skupna cena (brez DDV):</v>
      </c>
      <c r="B615" s="36"/>
      <c r="C615" s="37"/>
      <c r="D615" s="37"/>
      <c r="E615" s="38"/>
      <c r="F615" s="39"/>
      <c r="G615" s="39"/>
      <c r="H615" s="39" t="str">
        <f>IF(SUM(H613:H614)=0,"",SUM(H613:H614))</f>
        <v/>
      </c>
    </row>
    <row r="616" spans="1:8" ht="14.4" thickTop="1" x14ac:dyDescent="0.3"/>
    <row r="617" spans="1:8" ht="16.05" customHeight="1" x14ac:dyDescent="0.3">
      <c r="A617" s="14" t="s">
        <v>1571</v>
      </c>
    </row>
    <row r="618" spans="1:8" ht="16.05" customHeight="1" x14ac:dyDescent="0.3">
      <c r="A618" s="14" t="s">
        <v>1572</v>
      </c>
    </row>
    <row r="619" spans="1:8" ht="16.05" customHeight="1" x14ac:dyDescent="0.3">
      <c r="A619" s="14" t="s">
        <v>1573</v>
      </c>
    </row>
    <row r="620" spans="1:8" ht="15" customHeight="1" x14ac:dyDescent="0.3">
      <c r="A620" s="20" t="s">
        <v>1139</v>
      </c>
      <c r="B620" s="21" t="s">
        <v>0</v>
      </c>
      <c r="C620" s="22" t="s">
        <v>4</v>
      </c>
      <c r="D620" s="22" t="s">
        <v>1141</v>
      </c>
      <c r="E620" s="23" t="s">
        <v>1</v>
      </c>
      <c r="F620" s="24" t="s">
        <v>2</v>
      </c>
      <c r="G620" s="24" t="s">
        <v>3</v>
      </c>
      <c r="H620" s="24" t="s">
        <v>1140</v>
      </c>
    </row>
    <row r="621" spans="1:8" ht="55.2" x14ac:dyDescent="0.3">
      <c r="A621" s="25" t="s">
        <v>5</v>
      </c>
      <c r="B621" s="26" t="s">
        <v>70</v>
      </c>
      <c r="C621" s="27" t="s">
        <v>71</v>
      </c>
      <c r="D621" s="27" t="s">
        <v>1574</v>
      </c>
      <c r="E621" s="28" t="s">
        <v>9</v>
      </c>
      <c r="F621" s="29">
        <v>1</v>
      </c>
      <c r="G621" s="7"/>
      <c r="H621" s="29" t="str">
        <f t="shared" ref="H621:H628" si="21">IF(G621="","",ROUND(G621*F621,2))</f>
        <v/>
      </c>
    </row>
    <row r="622" spans="1:8" ht="41.4" x14ac:dyDescent="0.3">
      <c r="A622" s="41" t="s">
        <v>11</v>
      </c>
      <c r="B622" s="42" t="s">
        <v>73</v>
      </c>
      <c r="C622" s="43" t="s">
        <v>74</v>
      </c>
      <c r="D622" s="43" t="s">
        <v>1575</v>
      </c>
      <c r="E622" s="44" t="s">
        <v>9</v>
      </c>
      <c r="F622" s="45">
        <v>1</v>
      </c>
      <c r="G622" s="8"/>
      <c r="H622" s="45" t="str">
        <f t="shared" si="21"/>
        <v/>
      </c>
    </row>
    <row r="623" spans="1:8" x14ac:dyDescent="0.3">
      <c r="A623" s="41" t="s">
        <v>14</v>
      </c>
      <c r="B623" s="42" t="s">
        <v>490</v>
      </c>
      <c r="C623" s="43" t="s">
        <v>491</v>
      </c>
      <c r="D623" s="43"/>
      <c r="E623" s="44" t="s">
        <v>45</v>
      </c>
      <c r="F623" s="45">
        <v>2800</v>
      </c>
      <c r="G623" s="8"/>
      <c r="H623" s="45" t="str">
        <f t="shared" si="21"/>
        <v/>
      </c>
    </row>
    <row r="624" spans="1:8" x14ac:dyDescent="0.3">
      <c r="A624" s="41" t="s">
        <v>28</v>
      </c>
      <c r="B624" s="42" t="s">
        <v>494</v>
      </c>
      <c r="C624" s="43" t="s">
        <v>495</v>
      </c>
      <c r="D624" s="43"/>
      <c r="E624" s="44" t="s">
        <v>16</v>
      </c>
      <c r="F624" s="45">
        <v>750</v>
      </c>
      <c r="G624" s="8"/>
      <c r="H624" s="45" t="str">
        <f t="shared" si="21"/>
        <v/>
      </c>
    </row>
    <row r="625" spans="1:8" ht="41.4" x14ac:dyDescent="0.3">
      <c r="A625" s="41" t="s">
        <v>29</v>
      </c>
      <c r="B625" s="42" t="s">
        <v>496</v>
      </c>
      <c r="C625" s="43" t="s">
        <v>1576</v>
      </c>
      <c r="D625" s="43"/>
      <c r="E625" s="44" t="s">
        <v>504</v>
      </c>
      <c r="F625" s="45">
        <v>41</v>
      </c>
      <c r="G625" s="8"/>
      <c r="H625" s="45" t="str">
        <f t="shared" si="21"/>
        <v/>
      </c>
    </row>
    <row r="626" spans="1:8" ht="27.6" x14ac:dyDescent="0.3">
      <c r="A626" s="41" t="s">
        <v>32</v>
      </c>
      <c r="B626" s="42" t="s">
        <v>497</v>
      </c>
      <c r="C626" s="43" t="s">
        <v>498</v>
      </c>
      <c r="D626" s="43"/>
      <c r="E626" s="44" t="s">
        <v>30</v>
      </c>
      <c r="F626" s="45">
        <v>1</v>
      </c>
      <c r="G626" s="8"/>
      <c r="H626" s="45" t="str">
        <f t="shared" si="21"/>
        <v/>
      </c>
    </row>
    <row r="627" spans="1:8" x14ac:dyDescent="0.3">
      <c r="A627" s="41" t="s">
        <v>35</v>
      </c>
      <c r="B627" s="42" t="s">
        <v>499</v>
      </c>
      <c r="C627" s="43" t="s">
        <v>500</v>
      </c>
      <c r="D627" s="43"/>
      <c r="E627" s="44" t="s">
        <v>30</v>
      </c>
      <c r="F627" s="45">
        <v>1</v>
      </c>
      <c r="G627" s="8"/>
      <c r="H627" s="45" t="str">
        <f t="shared" si="21"/>
        <v/>
      </c>
    </row>
    <row r="628" spans="1:8" ht="27.6" x14ac:dyDescent="0.3">
      <c r="A628" s="30" t="s">
        <v>38</v>
      </c>
      <c r="B628" s="31" t="s">
        <v>502</v>
      </c>
      <c r="C628" s="32" t="s">
        <v>1577</v>
      </c>
      <c r="D628" s="32"/>
      <c r="E628" s="33" t="s">
        <v>30</v>
      </c>
      <c r="F628" s="34">
        <v>1</v>
      </c>
      <c r="G628" s="6"/>
      <c r="H628" s="34" t="str">
        <f t="shared" si="21"/>
        <v/>
      </c>
    </row>
    <row r="629" spans="1:8" ht="15" customHeight="1" thickBot="1" x14ac:dyDescent="0.35">
      <c r="A629" s="35" t="str">
        <f>A619 &amp;" - skupna cena (brez DDV):"</f>
        <v>4.1.1 Pripravljalna in zaključna dela - skupna cena (brez DDV):</v>
      </c>
      <c r="B629" s="36"/>
      <c r="C629" s="37"/>
      <c r="D629" s="37"/>
      <c r="E629" s="38"/>
      <c r="F629" s="39"/>
      <c r="G629" s="39"/>
      <c r="H629" s="39" t="str">
        <f>IF(SUM(H621:H628)=0,"",SUM(H621:H628))</f>
        <v/>
      </c>
    </row>
    <row r="630" spans="1:8" ht="14.4" thickTop="1" x14ac:dyDescent="0.3"/>
    <row r="631" spans="1:8" ht="16.05" customHeight="1" x14ac:dyDescent="0.3">
      <c r="A631" s="14" t="s">
        <v>1578</v>
      </c>
    </row>
    <row r="632" spans="1:8" ht="15" customHeight="1" x14ac:dyDescent="0.3">
      <c r="A632" s="20" t="s">
        <v>1139</v>
      </c>
      <c r="B632" s="21" t="s">
        <v>0</v>
      </c>
      <c r="C632" s="22" t="s">
        <v>4</v>
      </c>
      <c r="D632" s="22" t="s">
        <v>1141</v>
      </c>
      <c r="E632" s="23" t="s">
        <v>1</v>
      </c>
      <c r="F632" s="24" t="s">
        <v>2</v>
      </c>
      <c r="G632" s="24" t="s">
        <v>3</v>
      </c>
      <c r="H632" s="24" t="s">
        <v>1140</v>
      </c>
    </row>
    <row r="633" spans="1:8" x14ac:dyDescent="0.3">
      <c r="A633" s="25" t="s">
        <v>5</v>
      </c>
      <c r="B633" s="26" t="s">
        <v>503</v>
      </c>
      <c r="C633" s="27" t="s">
        <v>505</v>
      </c>
      <c r="D633" s="27"/>
      <c r="E633" s="28" t="s">
        <v>504</v>
      </c>
      <c r="F633" s="29">
        <v>276</v>
      </c>
      <c r="G633" s="7"/>
      <c r="H633" s="29" t="str">
        <f t="shared" ref="H633:H669" si="22">IF(G633="","",ROUND(G633*F633,2))</f>
        <v/>
      </c>
    </row>
    <row r="634" spans="1:8" x14ac:dyDescent="0.3">
      <c r="A634" s="41" t="s">
        <v>11</v>
      </c>
      <c r="B634" s="42" t="s">
        <v>506</v>
      </c>
      <c r="C634" s="43" t="s">
        <v>507</v>
      </c>
      <c r="D634" s="43"/>
      <c r="E634" s="44" t="s">
        <v>504</v>
      </c>
      <c r="F634" s="45">
        <v>296</v>
      </c>
      <c r="G634" s="8"/>
      <c r="H634" s="45" t="str">
        <f t="shared" si="22"/>
        <v/>
      </c>
    </row>
    <row r="635" spans="1:8" ht="55.2" x14ac:dyDescent="0.3">
      <c r="A635" s="41" t="s">
        <v>14</v>
      </c>
      <c r="B635" s="42" t="s">
        <v>508</v>
      </c>
      <c r="C635" s="43" t="s">
        <v>1579</v>
      </c>
      <c r="D635" s="43" t="s">
        <v>1580</v>
      </c>
      <c r="E635" s="44" t="s">
        <v>45</v>
      </c>
      <c r="F635" s="45">
        <v>750</v>
      </c>
      <c r="G635" s="8"/>
      <c r="H635" s="45" t="str">
        <f t="shared" si="22"/>
        <v/>
      </c>
    </row>
    <row r="636" spans="1:8" ht="55.2" x14ac:dyDescent="0.3">
      <c r="A636" s="41" t="s">
        <v>28</v>
      </c>
      <c r="B636" s="42" t="s">
        <v>509</v>
      </c>
      <c r="C636" s="43" t="s">
        <v>1581</v>
      </c>
      <c r="D636" s="43" t="s">
        <v>1582</v>
      </c>
      <c r="E636" s="44" t="s">
        <v>45</v>
      </c>
      <c r="F636" s="45">
        <v>1374</v>
      </c>
      <c r="G636" s="8"/>
      <c r="H636" s="45" t="str">
        <f t="shared" si="22"/>
        <v/>
      </c>
    </row>
    <row r="637" spans="1:8" ht="27.6" x14ac:dyDescent="0.3">
      <c r="A637" s="41" t="s">
        <v>29</v>
      </c>
      <c r="B637" s="42" t="s">
        <v>510</v>
      </c>
      <c r="C637" s="43" t="s">
        <v>1583</v>
      </c>
      <c r="D637" s="43" t="s">
        <v>1580</v>
      </c>
      <c r="E637" s="44" t="s">
        <v>504</v>
      </c>
      <c r="F637" s="45">
        <v>3</v>
      </c>
      <c r="G637" s="8"/>
      <c r="H637" s="45" t="str">
        <f t="shared" si="22"/>
        <v/>
      </c>
    </row>
    <row r="638" spans="1:8" ht="27.6" x14ac:dyDescent="0.3">
      <c r="A638" s="41" t="s">
        <v>32</v>
      </c>
      <c r="B638" s="42" t="s">
        <v>511</v>
      </c>
      <c r="C638" s="43" t="s">
        <v>1584</v>
      </c>
      <c r="D638" s="43" t="s">
        <v>1580</v>
      </c>
      <c r="E638" s="44" t="s">
        <v>504</v>
      </c>
      <c r="F638" s="45">
        <v>4</v>
      </c>
      <c r="G638" s="8"/>
      <c r="H638" s="45" t="str">
        <f t="shared" si="22"/>
        <v/>
      </c>
    </row>
    <row r="639" spans="1:8" ht="27.6" x14ac:dyDescent="0.3">
      <c r="A639" s="41" t="s">
        <v>35</v>
      </c>
      <c r="B639" s="42" t="s">
        <v>512</v>
      </c>
      <c r="C639" s="43" t="s">
        <v>1585</v>
      </c>
      <c r="D639" s="43"/>
      <c r="E639" s="44" t="s">
        <v>23</v>
      </c>
      <c r="F639" s="45">
        <v>4800</v>
      </c>
      <c r="G639" s="8"/>
      <c r="H639" s="45" t="str">
        <f t="shared" si="22"/>
        <v/>
      </c>
    </row>
    <row r="640" spans="1:8" ht="69" x14ac:dyDescent="0.3">
      <c r="A640" s="114" t="s">
        <v>38</v>
      </c>
      <c r="B640" s="42" t="s">
        <v>513</v>
      </c>
      <c r="C640" s="43" t="s">
        <v>2997</v>
      </c>
      <c r="D640" s="43"/>
      <c r="E640" s="44" t="s">
        <v>45</v>
      </c>
      <c r="F640" s="45">
        <v>611</v>
      </c>
      <c r="G640" s="8"/>
      <c r="H640" s="45" t="str">
        <f t="shared" si="22"/>
        <v/>
      </c>
    </row>
    <row r="641" spans="1:8" ht="124.2" x14ac:dyDescent="0.3">
      <c r="A641" s="41" t="s">
        <v>41</v>
      </c>
      <c r="B641" s="42" t="s">
        <v>1586</v>
      </c>
      <c r="C641" s="43" t="s">
        <v>1587</v>
      </c>
      <c r="D641" s="43"/>
      <c r="E641" s="44" t="s">
        <v>45</v>
      </c>
      <c r="F641" s="45">
        <v>280</v>
      </c>
      <c r="G641" s="8"/>
      <c r="H641" s="45" t="str">
        <f t="shared" si="22"/>
        <v/>
      </c>
    </row>
    <row r="642" spans="1:8" ht="248.4" x14ac:dyDescent="0.3">
      <c r="A642" s="41" t="s">
        <v>44</v>
      </c>
      <c r="B642" s="42" t="s">
        <v>514</v>
      </c>
      <c r="C642" s="43" t="s">
        <v>1588</v>
      </c>
      <c r="D642" s="43"/>
      <c r="E642" s="44" t="s">
        <v>45</v>
      </c>
      <c r="F642" s="45">
        <v>1170</v>
      </c>
      <c r="G642" s="8"/>
      <c r="H642" s="45" t="str">
        <f t="shared" si="22"/>
        <v/>
      </c>
    </row>
    <row r="643" spans="1:8" ht="165.6" x14ac:dyDescent="0.3">
      <c r="A643" s="114" t="s">
        <v>47</v>
      </c>
      <c r="B643" s="42" t="s">
        <v>1589</v>
      </c>
      <c r="C643" s="43" t="s">
        <v>1590</v>
      </c>
      <c r="D643" s="43" t="s">
        <v>2993</v>
      </c>
      <c r="E643" s="44" t="s">
        <v>9</v>
      </c>
      <c r="F643" s="45">
        <v>1</v>
      </c>
      <c r="G643" s="8"/>
      <c r="H643" s="45" t="str">
        <f t="shared" si="22"/>
        <v/>
      </c>
    </row>
    <row r="644" spans="1:8" ht="220.8" x14ac:dyDescent="0.3">
      <c r="A644" s="114" t="s">
        <v>51</v>
      </c>
      <c r="B644" s="42" t="s">
        <v>515</v>
      </c>
      <c r="C644" s="43" t="s">
        <v>516</v>
      </c>
      <c r="D644" s="43" t="s">
        <v>2992</v>
      </c>
      <c r="E644" s="44" t="s">
        <v>9</v>
      </c>
      <c r="F644" s="45">
        <v>3</v>
      </c>
      <c r="G644" s="8"/>
      <c r="H644" s="45" t="str">
        <f t="shared" si="22"/>
        <v/>
      </c>
    </row>
    <row r="645" spans="1:8" ht="165.6" x14ac:dyDescent="0.3">
      <c r="A645" s="114" t="s">
        <v>55</v>
      </c>
      <c r="B645" s="42" t="s">
        <v>517</v>
      </c>
      <c r="C645" s="43" t="s">
        <v>518</v>
      </c>
      <c r="D645" s="43" t="s">
        <v>2994</v>
      </c>
      <c r="E645" s="44" t="s">
        <v>9</v>
      </c>
      <c r="F645" s="45">
        <v>4</v>
      </c>
      <c r="G645" s="8"/>
      <c r="H645" s="45" t="str">
        <f t="shared" si="22"/>
        <v/>
      </c>
    </row>
    <row r="646" spans="1:8" ht="165.6" x14ac:dyDescent="0.3">
      <c r="A646" s="114" t="s">
        <v>58</v>
      </c>
      <c r="B646" s="42" t="s">
        <v>519</v>
      </c>
      <c r="C646" s="43" t="s">
        <v>520</v>
      </c>
      <c r="D646" s="43" t="s">
        <v>2995</v>
      </c>
      <c r="E646" s="44" t="s">
        <v>9</v>
      </c>
      <c r="F646" s="45">
        <v>1</v>
      </c>
      <c r="G646" s="8"/>
      <c r="H646" s="45" t="str">
        <f t="shared" si="22"/>
        <v/>
      </c>
    </row>
    <row r="647" spans="1:8" ht="165.6" x14ac:dyDescent="0.3">
      <c r="A647" s="114" t="s">
        <v>62</v>
      </c>
      <c r="B647" s="42" t="s">
        <v>521</v>
      </c>
      <c r="C647" s="43" t="s">
        <v>522</v>
      </c>
      <c r="D647" s="43" t="s">
        <v>2996</v>
      </c>
      <c r="E647" s="44" t="s">
        <v>9</v>
      </c>
      <c r="F647" s="45">
        <v>2</v>
      </c>
      <c r="G647" s="8"/>
      <c r="H647" s="45" t="str">
        <f t="shared" si="22"/>
        <v/>
      </c>
    </row>
    <row r="648" spans="1:8" ht="55.2" x14ac:dyDescent="0.3">
      <c r="A648" s="41" t="s">
        <v>66</v>
      </c>
      <c r="B648" s="42" t="s">
        <v>523</v>
      </c>
      <c r="C648" s="43" t="s">
        <v>1591</v>
      </c>
      <c r="D648" s="43"/>
      <c r="E648" s="44" t="s">
        <v>9</v>
      </c>
      <c r="F648" s="45">
        <v>4</v>
      </c>
      <c r="G648" s="8"/>
      <c r="H648" s="45" t="str">
        <f t="shared" si="22"/>
        <v/>
      </c>
    </row>
    <row r="649" spans="1:8" x14ac:dyDescent="0.3">
      <c r="A649" s="41" t="s">
        <v>526</v>
      </c>
      <c r="B649" s="42" t="s">
        <v>524</v>
      </c>
      <c r="C649" s="43" t="s">
        <v>1592</v>
      </c>
      <c r="D649" s="43"/>
      <c r="E649" s="44" t="s">
        <v>9</v>
      </c>
      <c r="F649" s="45">
        <v>2</v>
      </c>
      <c r="G649" s="8"/>
      <c r="H649" s="45" t="str">
        <f t="shared" si="22"/>
        <v/>
      </c>
    </row>
    <row r="650" spans="1:8" ht="27.6" x14ac:dyDescent="0.3">
      <c r="A650" s="41" t="s">
        <v>528</v>
      </c>
      <c r="B650" s="42" t="s">
        <v>525</v>
      </c>
      <c r="C650" s="43" t="s">
        <v>1593</v>
      </c>
      <c r="D650" s="43"/>
      <c r="E650" s="44" t="s">
        <v>9</v>
      </c>
      <c r="F650" s="45">
        <v>24</v>
      </c>
      <c r="G650" s="8"/>
      <c r="H650" s="45" t="str">
        <f t="shared" si="22"/>
        <v/>
      </c>
    </row>
    <row r="651" spans="1:8" ht="41.4" x14ac:dyDescent="0.3">
      <c r="A651" s="41" t="s">
        <v>531</v>
      </c>
      <c r="B651" s="42" t="s">
        <v>527</v>
      </c>
      <c r="C651" s="43" t="s">
        <v>1594</v>
      </c>
      <c r="D651" s="43"/>
      <c r="E651" s="44" t="s">
        <v>45</v>
      </c>
      <c r="F651" s="45">
        <v>1500</v>
      </c>
      <c r="G651" s="8"/>
      <c r="H651" s="45" t="str">
        <f t="shared" si="22"/>
        <v/>
      </c>
    </row>
    <row r="652" spans="1:8" ht="27.6" x14ac:dyDescent="0.3">
      <c r="A652" s="41" t="s">
        <v>534</v>
      </c>
      <c r="B652" s="42" t="s">
        <v>529</v>
      </c>
      <c r="C652" s="43" t="s">
        <v>530</v>
      </c>
      <c r="D652" s="43"/>
      <c r="E652" s="44" t="s">
        <v>9</v>
      </c>
      <c r="F652" s="45">
        <v>15</v>
      </c>
      <c r="G652" s="8"/>
      <c r="H652" s="45" t="str">
        <f t="shared" si="22"/>
        <v/>
      </c>
    </row>
    <row r="653" spans="1:8" ht="41.4" x14ac:dyDescent="0.3">
      <c r="A653" s="41" t="s">
        <v>537</v>
      </c>
      <c r="B653" s="42" t="s">
        <v>532</v>
      </c>
      <c r="C653" s="43" t="s">
        <v>533</v>
      </c>
      <c r="D653" s="43"/>
      <c r="E653" s="44" t="s">
        <v>9</v>
      </c>
      <c r="F653" s="45">
        <v>340</v>
      </c>
      <c r="G653" s="8"/>
      <c r="H653" s="45" t="str">
        <f t="shared" si="22"/>
        <v/>
      </c>
    </row>
    <row r="654" spans="1:8" ht="41.4" x14ac:dyDescent="0.3">
      <c r="A654" s="41" t="s">
        <v>540</v>
      </c>
      <c r="B654" s="42" t="s">
        <v>535</v>
      </c>
      <c r="C654" s="43" t="s">
        <v>536</v>
      </c>
      <c r="D654" s="43"/>
      <c r="E654" s="44" t="s">
        <v>9</v>
      </c>
      <c r="F654" s="45">
        <v>20</v>
      </c>
      <c r="G654" s="8"/>
      <c r="H654" s="45" t="str">
        <f t="shared" si="22"/>
        <v/>
      </c>
    </row>
    <row r="655" spans="1:8" x14ac:dyDescent="0.3">
      <c r="A655" s="41" t="s">
        <v>543</v>
      </c>
      <c r="B655" s="42" t="s">
        <v>538</v>
      </c>
      <c r="C655" s="43" t="s">
        <v>539</v>
      </c>
      <c r="D655" s="43"/>
      <c r="E655" s="44" t="s">
        <v>45</v>
      </c>
      <c r="F655" s="45">
        <v>1800</v>
      </c>
      <c r="G655" s="8"/>
      <c r="H655" s="45" t="str">
        <f t="shared" si="22"/>
        <v/>
      </c>
    </row>
    <row r="656" spans="1:8" x14ac:dyDescent="0.3">
      <c r="A656" s="41" t="s">
        <v>546</v>
      </c>
      <c r="B656" s="42" t="s">
        <v>541</v>
      </c>
      <c r="C656" s="43" t="s">
        <v>542</v>
      </c>
      <c r="D656" s="43"/>
      <c r="E656" s="44" t="s">
        <v>9</v>
      </c>
      <c r="F656" s="45">
        <v>25</v>
      </c>
      <c r="G656" s="8"/>
      <c r="H656" s="45" t="str">
        <f t="shared" si="22"/>
        <v/>
      </c>
    </row>
    <row r="657" spans="1:8" x14ac:dyDescent="0.3">
      <c r="A657" s="41" t="s">
        <v>549</v>
      </c>
      <c r="B657" s="42" t="s">
        <v>544</v>
      </c>
      <c r="C657" s="43" t="s">
        <v>545</v>
      </c>
      <c r="D657" s="43"/>
      <c r="E657" s="44" t="s">
        <v>9</v>
      </c>
      <c r="F657" s="45">
        <v>72</v>
      </c>
      <c r="G657" s="8"/>
      <c r="H657" s="45" t="str">
        <f t="shared" si="22"/>
        <v/>
      </c>
    </row>
    <row r="658" spans="1:8" x14ac:dyDescent="0.3">
      <c r="A658" s="41" t="s">
        <v>550</v>
      </c>
      <c r="B658" s="42" t="s">
        <v>1595</v>
      </c>
      <c r="C658" s="43" t="s">
        <v>551</v>
      </c>
      <c r="D658" s="43"/>
      <c r="E658" s="44" t="s">
        <v>9</v>
      </c>
      <c r="F658" s="45">
        <v>1708</v>
      </c>
      <c r="G658" s="8"/>
      <c r="H658" s="45" t="str">
        <f t="shared" si="22"/>
        <v/>
      </c>
    </row>
    <row r="659" spans="1:8" x14ac:dyDescent="0.3">
      <c r="A659" s="41" t="s">
        <v>552</v>
      </c>
      <c r="B659" s="42" t="s">
        <v>547</v>
      </c>
      <c r="C659" s="43" t="s">
        <v>548</v>
      </c>
      <c r="D659" s="43"/>
      <c r="E659" s="44" t="s">
        <v>9</v>
      </c>
      <c r="F659" s="45">
        <v>372</v>
      </c>
      <c r="G659" s="8"/>
      <c r="H659" s="45" t="str">
        <f t="shared" si="22"/>
        <v/>
      </c>
    </row>
    <row r="660" spans="1:8" x14ac:dyDescent="0.3">
      <c r="A660" s="41" t="s">
        <v>555</v>
      </c>
      <c r="B660" s="42" t="s">
        <v>1596</v>
      </c>
      <c r="C660" s="43" t="s">
        <v>1597</v>
      </c>
      <c r="D660" s="43"/>
      <c r="E660" s="44" t="s">
        <v>9</v>
      </c>
      <c r="F660" s="45">
        <v>331</v>
      </c>
      <c r="G660" s="8"/>
      <c r="H660" s="45" t="str">
        <f t="shared" si="22"/>
        <v/>
      </c>
    </row>
    <row r="661" spans="1:8" ht="41.4" x14ac:dyDescent="0.3">
      <c r="A661" s="41" t="s">
        <v>558</v>
      </c>
      <c r="B661" s="42" t="s">
        <v>1598</v>
      </c>
      <c r="C661" s="43" t="s">
        <v>1599</v>
      </c>
      <c r="D661" s="43"/>
      <c r="E661" s="44" t="s">
        <v>45</v>
      </c>
      <c r="F661" s="45">
        <v>175</v>
      </c>
      <c r="G661" s="8"/>
      <c r="H661" s="45" t="str">
        <f t="shared" si="22"/>
        <v/>
      </c>
    </row>
    <row r="662" spans="1:8" x14ac:dyDescent="0.3">
      <c r="A662" s="41" t="s">
        <v>561</v>
      </c>
      <c r="B662" s="42" t="s">
        <v>553</v>
      </c>
      <c r="C662" s="43" t="s">
        <v>554</v>
      </c>
      <c r="D662" s="43"/>
      <c r="E662" s="44" t="s">
        <v>504</v>
      </c>
      <c r="F662" s="45">
        <v>5</v>
      </c>
      <c r="G662" s="8"/>
      <c r="H662" s="45" t="str">
        <f t="shared" si="22"/>
        <v/>
      </c>
    </row>
    <row r="663" spans="1:8" x14ac:dyDescent="0.3">
      <c r="A663" s="41" t="s">
        <v>564</v>
      </c>
      <c r="B663" s="42" t="s">
        <v>556</v>
      </c>
      <c r="C663" s="43" t="s">
        <v>557</v>
      </c>
      <c r="D663" s="43"/>
      <c r="E663" s="44" t="s">
        <v>504</v>
      </c>
      <c r="F663" s="45">
        <v>130</v>
      </c>
      <c r="G663" s="8"/>
      <c r="H663" s="45" t="str">
        <f t="shared" si="22"/>
        <v/>
      </c>
    </row>
    <row r="664" spans="1:8" ht="27.6" x14ac:dyDescent="0.3">
      <c r="A664" s="41" t="s">
        <v>567</v>
      </c>
      <c r="B664" s="42" t="s">
        <v>559</v>
      </c>
      <c r="C664" s="43" t="s">
        <v>560</v>
      </c>
      <c r="D664" s="43"/>
      <c r="E664" s="44" t="s">
        <v>504</v>
      </c>
      <c r="F664" s="45">
        <v>12</v>
      </c>
      <c r="G664" s="8"/>
      <c r="H664" s="45" t="str">
        <f t="shared" si="22"/>
        <v/>
      </c>
    </row>
    <row r="665" spans="1:8" x14ac:dyDescent="0.3">
      <c r="A665" s="41" t="s">
        <v>570</v>
      </c>
      <c r="B665" s="42" t="s">
        <v>562</v>
      </c>
      <c r="C665" s="43" t="s">
        <v>563</v>
      </c>
      <c r="D665" s="43"/>
      <c r="E665" s="44" t="s">
        <v>504</v>
      </c>
      <c r="F665" s="45">
        <v>8</v>
      </c>
      <c r="G665" s="8"/>
      <c r="H665" s="45" t="str">
        <f t="shared" si="22"/>
        <v/>
      </c>
    </row>
    <row r="666" spans="1:8" x14ac:dyDescent="0.3">
      <c r="A666" s="41" t="s">
        <v>573</v>
      </c>
      <c r="B666" s="42" t="s">
        <v>565</v>
      </c>
      <c r="C666" s="43" t="s">
        <v>566</v>
      </c>
      <c r="D666" s="43"/>
      <c r="E666" s="44" t="s">
        <v>504</v>
      </c>
      <c r="F666" s="45">
        <v>4</v>
      </c>
      <c r="G666" s="8"/>
      <c r="H666" s="45" t="str">
        <f t="shared" si="22"/>
        <v/>
      </c>
    </row>
    <row r="667" spans="1:8" x14ac:dyDescent="0.3">
      <c r="A667" s="41" t="s">
        <v>902</v>
      </c>
      <c r="B667" s="42" t="s">
        <v>568</v>
      </c>
      <c r="C667" s="43" t="s">
        <v>569</v>
      </c>
      <c r="D667" s="43"/>
      <c r="E667" s="44" t="s">
        <v>504</v>
      </c>
      <c r="F667" s="45">
        <v>13</v>
      </c>
      <c r="G667" s="8"/>
      <c r="H667" s="45" t="str">
        <f t="shared" si="22"/>
        <v/>
      </c>
    </row>
    <row r="668" spans="1:8" x14ac:dyDescent="0.3">
      <c r="A668" s="41" t="s">
        <v>903</v>
      </c>
      <c r="B668" s="42" t="s">
        <v>571</v>
      </c>
      <c r="C668" s="43" t="s">
        <v>572</v>
      </c>
      <c r="D668" s="43"/>
      <c r="E668" s="44" t="s">
        <v>45</v>
      </c>
      <c r="F668" s="45">
        <v>2660</v>
      </c>
      <c r="G668" s="8"/>
      <c r="H668" s="45" t="str">
        <f t="shared" si="22"/>
        <v/>
      </c>
    </row>
    <row r="669" spans="1:8" ht="27.6" x14ac:dyDescent="0.3">
      <c r="A669" s="30" t="s">
        <v>904</v>
      </c>
      <c r="B669" s="31" t="s">
        <v>574</v>
      </c>
      <c r="C669" s="32" t="s">
        <v>575</v>
      </c>
      <c r="D669" s="32"/>
      <c r="E669" s="33" t="s">
        <v>30</v>
      </c>
      <c r="F669" s="34">
        <v>1</v>
      </c>
      <c r="G669" s="6"/>
      <c r="H669" s="34" t="str">
        <f t="shared" si="22"/>
        <v/>
      </c>
    </row>
    <row r="670" spans="1:8" ht="15" customHeight="1" thickBot="1" x14ac:dyDescent="0.35">
      <c r="A670" s="35" t="str">
        <f>A631 &amp;" - skupna cena (brez DDV):"</f>
        <v>4.1.2 Zgornji ustroj - skupna cena (brez DDV):</v>
      </c>
      <c r="B670" s="36"/>
      <c r="C670" s="37"/>
      <c r="D670" s="37"/>
      <c r="E670" s="38"/>
      <c r="F670" s="39"/>
      <c r="G670" s="39"/>
      <c r="H670" s="39" t="str">
        <f>IF(SUM(H633:H669)=0,"",SUM(H633:H669))</f>
        <v/>
      </c>
    </row>
    <row r="671" spans="1:8" ht="14.4" thickTop="1" x14ac:dyDescent="0.3"/>
    <row r="672" spans="1:8" ht="16.05" customHeight="1" x14ac:dyDescent="0.3">
      <c r="A672" s="14" t="s">
        <v>1600</v>
      </c>
    </row>
    <row r="673" spans="1:8" ht="15" customHeight="1" x14ac:dyDescent="0.3">
      <c r="A673" s="20" t="s">
        <v>1139</v>
      </c>
      <c r="B673" s="21" t="s">
        <v>0</v>
      </c>
      <c r="C673" s="22" t="s">
        <v>4</v>
      </c>
      <c r="D673" s="22" t="s">
        <v>1141</v>
      </c>
      <c r="E673" s="23" t="s">
        <v>1</v>
      </c>
      <c r="F673" s="24" t="s">
        <v>2</v>
      </c>
      <c r="G673" s="24" t="s">
        <v>3</v>
      </c>
      <c r="H673" s="24" t="s">
        <v>1140</v>
      </c>
    </row>
    <row r="674" spans="1:8" x14ac:dyDescent="0.3">
      <c r="A674" s="25" t="s">
        <v>5</v>
      </c>
      <c r="B674" s="26" t="s">
        <v>576</v>
      </c>
      <c r="C674" s="27" t="s">
        <v>577</v>
      </c>
      <c r="D674" s="27"/>
      <c r="E674" s="28" t="s">
        <v>504</v>
      </c>
      <c r="F674" s="29">
        <v>130</v>
      </c>
      <c r="G674" s="7"/>
      <c r="H674" s="29" t="str">
        <f t="shared" ref="H674:H695" si="23">IF(G674="","",ROUND(G674*F674,2))</f>
        <v/>
      </c>
    </row>
    <row r="675" spans="1:8" ht="27.6" x14ac:dyDescent="0.3">
      <c r="A675" s="41" t="s">
        <v>11</v>
      </c>
      <c r="B675" s="42" t="s">
        <v>578</v>
      </c>
      <c r="C675" s="43" t="s">
        <v>579</v>
      </c>
      <c r="D675" s="43"/>
      <c r="E675" s="44" t="s">
        <v>45</v>
      </c>
      <c r="F675" s="45">
        <v>650</v>
      </c>
      <c r="G675" s="8"/>
      <c r="H675" s="45" t="str">
        <f t="shared" si="23"/>
        <v/>
      </c>
    </row>
    <row r="676" spans="1:8" ht="27.6" x14ac:dyDescent="0.3">
      <c r="A676" s="41" t="s">
        <v>14</v>
      </c>
      <c r="B676" s="42" t="s">
        <v>580</v>
      </c>
      <c r="C676" s="43" t="s">
        <v>581</v>
      </c>
      <c r="D676" s="43"/>
      <c r="E676" s="44" t="s">
        <v>504</v>
      </c>
      <c r="F676" s="45">
        <v>10</v>
      </c>
      <c r="G676" s="8"/>
      <c r="H676" s="45" t="str">
        <f t="shared" si="23"/>
        <v/>
      </c>
    </row>
    <row r="677" spans="1:8" ht="27.6" x14ac:dyDescent="0.3">
      <c r="A677" s="41" t="s">
        <v>28</v>
      </c>
      <c r="B677" s="42" t="s">
        <v>1601</v>
      </c>
      <c r="C677" s="43" t="s">
        <v>1602</v>
      </c>
      <c r="D677" s="43" t="s">
        <v>1603</v>
      </c>
      <c r="E677" s="44" t="s">
        <v>23</v>
      </c>
      <c r="F677" s="45">
        <v>6500</v>
      </c>
      <c r="G677" s="8"/>
      <c r="H677" s="45" t="str">
        <f t="shared" si="23"/>
        <v/>
      </c>
    </row>
    <row r="678" spans="1:8" ht="41.4" x14ac:dyDescent="0.3">
      <c r="A678" s="41" t="s">
        <v>29</v>
      </c>
      <c r="B678" s="42" t="s">
        <v>1604</v>
      </c>
      <c r="C678" s="43" t="s">
        <v>1605</v>
      </c>
      <c r="D678" s="43" t="s">
        <v>1606</v>
      </c>
      <c r="E678" s="44" t="s">
        <v>23</v>
      </c>
      <c r="F678" s="45">
        <v>775</v>
      </c>
      <c r="G678" s="8"/>
      <c r="H678" s="45" t="str">
        <f t="shared" si="23"/>
        <v/>
      </c>
    </row>
    <row r="679" spans="1:8" ht="41.4" x14ac:dyDescent="0.3">
      <c r="A679" s="41" t="s">
        <v>32</v>
      </c>
      <c r="B679" s="42" t="s">
        <v>1607</v>
      </c>
      <c r="C679" s="43" t="s">
        <v>1608</v>
      </c>
      <c r="D679" s="43" t="s">
        <v>1606</v>
      </c>
      <c r="E679" s="44" t="s">
        <v>23</v>
      </c>
      <c r="F679" s="45">
        <v>775</v>
      </c>
      <c r="G679" s="8"/>
      <c r="H679" s="45" t="str">
        <f t="shared" si="23"/>
        <v/>
      </c>
    </row>
    <row r="680" spans="1:8" ht="27.6" x14ac:dyDescent="0.3">
      <c r="A680" s="41" t="s">
        <v>35</v>
      </c>
      <c r="B680" s="42" t="s">
        <v>1609</v>
      </c>
      <c r="C680" s="43" t="s">
        <v>1610</v>
      </c>
      <c r="D680" s="43" t="s">
        <v>1611</v>
      </c>
      <c r="E680" s="44" t="s">
        <v>16</v>
      </c>
      <c r="F680" s="45">
        <v>4500</v>
      </c>
      <c r="G680" s="8"/>
      <c r="H680" s="45" t="str">
        <f t="shared" si="23"/>
        <v/>
      </c>
    </row>
    <row r="681" spans="1:8" ht="41.4" x14ac:dyDescent="0.3">
      <c r="A681" s="41" t="s">
        <v>38</v>
      </c>
      <c r="B681" s="42" t="s">
        <v>1612</v>
      </c>
      <c r="C681" s="43" t="s">
        <v>1613</v>
      </c>
      <c r="D681" s="43" t="s">
        <v>1614</v>
      </c>
      <c r="E681" s="44" t="s">
        <v>23</v>
      </c>
      <c r="F681" s="45">
        <v>1550</v>
      </c>
      <c r="G681" s="8"/>
      <c r="H681" s="45" t="str">
        <f t="shared" si="23"/>
        <v/>
      </c>
    </row>
    <row r="682" spans="1:8" ht="55.2" x14ac:dyDescent="0.3">
      <c r="A682" s="41" t="s">
        <v>41</v>
      </c>
      <c r="B682" s="42" t="s">
        <v>1615</v>
      </c>
      <c r="C682" s="43" t="s">
        <v>1616</v>
      </c>
      <c r="D682" s="43" t="s">
        <v>1617</v>
      </c>
      <c r="E682" s="44" t="s">
        <v>23</v>
      </c>
      <c r="F682" s="45">
        <v>2800</v>
      </c>
      <c r="G682" s="8"/>
      <c r="H682" s="45" t="str">
        <f t="shared" si="23"/>
        <v/>
      </c>
    </row>
    <row r="683" spans="1:8" ht="41.4" x14ac:dyDescent="0.3">
      <c r="A683" s="41" t="s">
        <v>44</v>
      </c>
      <c r="B683" s="42" t="s">
        <v>1618</v>
      </c>
      <c r="C683" s="43" t="s">
        <v>1619</v>
      </c>
      <c r="D683" s="43" t="s">
        <v>1620</v>
      </c>
      <c r="E683" s="44" t="s">
        <v>23</v>
      </c>
      <c r="F683" s="45">
        <v>1050</v>
      </c>
      <c r="G683" s="8"/>
      <c r="H683" s="45" t="str">
        <f t="shared" si="23"/>
        <v/>
      </c>
    </row>
    <row r="684" spans="1:8" ht="27.6" x14ac:dyDescent="0.3">
      <c r="A684" s="41" t="s">
        <v>47</v>
      </c>
      <c r="B684" s="42" t="s">
        <v>582</v>
      </c>
      <c r="C684" s="43" t="s">
        <v>583</v>
      </c>
      <c r="D684" s="43"/>
      <c r="E684" s="44" t="s">
        <v>45</v>
      </c>
      <c r="F684" s="45">
        <v>50</v>
      </c>
      <c r="G684" s="8"/>
      <c r="H684" s="45" t="str">
        <f t="shared" si="23"/>
        <v/>
      </c>
    </row>
    <row r="685" spans="1:8" ht="27.6" x14ac:dyDescent="0.3">
      <c r="A685" s="41" t="s">
        <v>51</v>
      </c>
      <c r="B685" s="42" t="s">
        <v>83</v>
      </c>
      <c r="C685" s="43" t="s">
        <v>84</v>
      </c>
      <c r="D685" s="43" t="s">
        <v>1621</v>
      </c>
      <c r="E685" s="44" t="s">
        <v>16</v>
      </c>
      <c r="F685" s="45">
        <v>14500</v>
      </c>
      <c r="G685" s="8"/>
      <c r="H685" s="45" t="str">
        <f t="shared" si="23"/>
        <v/>
      </c>
    </row>
    <row r="686" spans="1:8" ht="41.4" x14ac:dyDescent="0.3">
      <c r="A686" s="41" t="s">
        <v>55</v>
      </c>
      <c r="B686" s="42" t="s">
        <v>413</v>
      </c>
      <c r="C686" s="43" t="s">
        <v>414</v>
      </c>
      <c r="D686" s="43" t="s">
        <v>1622</v>
      </c>
      <c r="E686" s="44" t="s">
        <v>16</v>
      </c>
      <c r="F686" s="45">
        <v>12700</v>
      </c>
      <c r="G686" s="8"/>
      <c r="H686" s="45" t="str">
        <f t="shared" si="23"/>
        <v/>
      </c>
    </row>
    <row r="687" spans="1:8" ht="69" x14ac:dyDescent="0.3">
      <c r="A687" s="41" t="s">
        <v>58</v>
      </c>
      <c r="B687" s="42" t="s">
        <v>1623</v>
      </c>
      <c r="C687" s="43" t="s">
        <v>1624</v>
      </c>
      <c r="D687" s="43" t="s">
        <v>1625</v>
      </c>
      <c r="E687" s="44" t="s">
        <v>23</v>
      </c>
      <c r="F687" s="45">
        <v>6000</v>
      </c>
      <c r="G687" s="8"/>
      <c r="H687" s="45" t="str">
        <f t="shared" si="23"/>
        <v/>
      </c>
    </row>
    <row r="688" spans="1:8" ht="27.6" x14ac:dyDescent="0.3">
      <c r="A688" s="41" t="s">
        <v>62</v>
      </c>
      <c r="B688" s="42" t="s">
        <v>1626</v>
      </c>
      <c r="C688" s="43" t="s">
        <v>1627</v>
      </c>
      <c r="D688" s="43" t="s">
        <v>1628</v>
      </c>
      <c r="E688" s="44" t="s">
        <v>16</v>
      </c>
      <c r="F688" s="45">
        <v>13900</v>
      </c>
      <c r="G688" s="8"/>
      <c r="H688" s="45" t="str">
        <f t="shared" si="23"/>
        <v/>
      </c>
    </row>
    <row r="689" spans="1:8" x14ac:dyDescent="0.3">
      <c r="A689" s="41" t="s">
        <v>66</v>
      </c>
      <c r="B689" s="42" t="s">
        <v>584</v>
      </c>
      <c r="C689" s="43" t="s">
        <v>585</v>
      </c>
      <c r="D689" s="43"/>
      <c r="E689" s="44" t="s">
        <v>16</v>
      </c>
      <c r="F689" s="45">
        <v>600</v>
      </c>
      <c r="G689" s="8"/>
      <c r="H689" s="45" t="str">
        <f t="shared" si="23"/>
        <v/>
      </c>
    </row>
    <row r="690" spans="1:8" ht="41.4" x14ac:dyDescent="0.3">
      <c r="A690" s="41" t="s">
        <v>526</v>
      </c>
      <c r="B690" s="42" t="s">
        <v>63</v>
      </c>
      <c r="C690" s="43" t="s">
        <v>64</v>
      </c>
      <c r="D690" s="43" t="s">
        <v>1629</v>
      </c>
      <c r="E690" s="44" t="s">
        <v>23</v>
      </c>
      <c r="F690" s="45">
        <v>10</v>
      </c>
      <c r="G690" s="8"/>
      <c r="H690" s="45" t="str">
        <f t="shared" si="23"/>
        <v/>
      </c>
    </row>
    <row r="691" spans="1:8" ht="41.4" x14ac:dyDescent="0.3">
      <c r="A691" s="41" t="s">
        <v>528</v>
      </c>
      <c r="B691" s="42" t="s">
        <v>586</v>
      </c>
      <c r="C691" s="43" t="s">
        <v>587</v>
      </c>
      <c r="D691" s="43"/>
      <c r="E691" s="44" t="s">
        <v>23</v>
      </c>
      <c r="F691" s="45">
        <v>85</v>
      </c>
      <c r="G691" s="8"/>
      <c r="H691" s="45" t="str">
        <f t="shared" si="23"/>
        <v/>
      </c>
    </row>
    <row r="692" spans="1:8" x14ac:dyDescent="0.3">
      <c r="A692" s="41" t="s">
        <v>531</v>
      </c>
      <c r="B692" s="42" t="s">
        <v>1630</v>
      </c>
      <c r="C692" s="43" t="s">
        <v>1631</v>
      </c>
      <c r="D692" s="43" t="s">
        <v>1632</v>
      </c>
      <c r="E692" s="44" t="s">
        <v>16</v>
      </c>
      <c r="F692" s="45">
        <v>350</v>
      </c>
      <c r="G692" s="8"/>
      <c r="H692" s="45" t="str">
        <f t="shared" si="23"/>
        <v/>
      </c>
    </row>
    <row r="693" spans="1:8" x14ac:dyDescent="0.3">
      <c r="A693" s="41" t="s">
        <v>534</v>
      </c>
      <c r="B693" s="42" t="s">
        <v>1633</v>
      </c>
      <c r="C693" s="43" t="s">
        <v>1634</v>
      </c>
      <c r="D693" s="43" t="s">
        <v>1632</v>
      </c>
      <c r="E693" s="44" t="s">
        <v>16</v>
      </c>
      <c r="F693" s="45">
        <v>350</v>
      </c>
      <c r="G693" s="8"/>
      <c r="H693" s="45" t="str">
        <f t="shared" si="23"/>
        <v/>
      </c>
    </row>
    <row r="694" spans="1:8" x14ac:dyDescent="0.3">
      <c r="A694" s="41" t="s">
        <v>537</v>
      </c>
      <c r="B694" s="42" t="s">
        <v>588</v>
      </c>
      <c r="C694" s="43" t="s">
        <v>589</v>
      </c>
      <c r="D694" s="43"/>
      <c r="E694" s="44" t="s">
        <v>23</v>
      </c>
      <c r="F694" s="45">
        <v>20510</v>
      </c>
      <c r="G694" s="8"/>
      <c r="H694" s="45" t="str">
        <f t="shared" si="23"/>
        <v/>
      </c>
    </row>
    <row r="695" spans="1:8" ht="27.6" x14ac:dyDescent="0.3">
      <c r="A695" s="30" t="s">
        <v>540</v>
      </c>
      <c r="B695" s="31" t="s">
        <v>590</v>
      </c>
      <c r="C695" s="32" t="s">
        <v>591</v>
      </c>
      <c r="D695" s="32"/>
      <c r="E695" s="33" t="s">
        <v>9</v>
      </c>
      <c r="F695" s="34">
        <v>10</v>
      </c>
      <c r="G695" s="6"/>
      <c r="H695" s="34" t="str">
        <f t="shared" si="23"/>
        <v/>
      </c>
    </row>
    <row r="696" spans="1:8" ht="15" customHeight="1" thickBot="1" x14ac:dyDescent="0.35">
      <c r="A696" s="35" t="str">
        <f>A672 &amp;" - skupna cena (brez DDV):"</f>
        <v>4.1.3 Spodnji ustroj in odvodnjavanje - skupna cena (brez DDV):</v>
      </c>
      <c r="B696" s="36"/>
      <c r="C696" s="37"/>
      <c r="D696" s="37"/>
      <c r="E696" s="38"/>
      <c r="F696" s="39"/>
      <c r="G696" s="39"/>
      <c r="H696" s="39" t="str">
        <f>IF(SUM(H674:H695)=0,"",SUM(H674:H695))</f>
        <v/>
      </c>
    </row>
    <row r="697" spans="1:8" ht="14.4" thickTop="1" x14ac:dyDescent="0.3"/>
    <row r="698" spans="1:8" ht="16.05" customHeight="1" x14ac:dyDescent="0.3">
      <c r="A698" s="14" t="s">
        <v>1635</v>
      </c>
    </row>
    <row r="699" spans="1:8" ht="16.05" customHeight="1" x14ac:dyDescent="0.3">
      <c r="A699" s="14" t="s">
        <v>1636</v>
      </c>
    </row>
    <row r="700" spans="1:8" ht="16.05" customHeight="1" x14ac:dyDescent="0.3">
      <c r="A700" s="14" t="s">
        <v>1637</v>
      </c>
    </row>
    <row r="701" spans="1:8" ht="15" customHeight="1" x14ac:dyDescent="0.3">
      <c r="A701" s="20" t="s">
        <v>1139</v>
      </c>
      <c r="B701" s="21" t="s">
        <v>0</v>
      </c>
      <c r="C701" s="22" t="s">
        <v>4</v>
      </c>
      <c r="D701" s="22" t="s">
        <v>1141</v>
      </c>
      <c r="E701" s="23" t="s">
        <v>1</v>
      </c>
      <c r="F701" s="24" t="s">
        <v>2</v>
      </c>
      <c r="G701" s="24" t="s">
        <v>3</v>
      </c>
      <c r="H701" s="24" t="s">
        <v>1140</v>
      </c>
    </row>
    <row r="702" spans="1:8" ht="55.2" x14ac:dyDescent="0.3">
      <c r="A702" s="25" t="s">
        <v>5</v>
      </c>
      <c r="B702" s="26" t="s">
        <v>70</v>
      </c>
      <c r="C702" s="27" t="s">
        <v>71</v>
      </c>
      <c r="D702" s="27" t="s">
        <v>1574</v>
      </c>
      <c r="E702" s="28" t="s">
        <v>9</v>
      </c>
      <c r="F702" s="29">
        <v>1</v>
      </c>
      <c r="G702" s="7"/>
      <c r="H702" s="29" t="str">
        <f>IF(G702="","",ROUND(G702*F702,2))</f>
        <v/>
      </c>
    </row>
    <row r="703" spans="1:8" ht="41.4" x14ac:dyDescent="0.3">
      <c r="A703" s="41" t="s">
        <v>11</v>
      </c>
      <c r="B703" s="42" t="s">
        <v>73</v>
      </c>
      <c r="C703" s="43" t="s">
        <v>74</v>
      </c>
      <c r="D703" s="43" t="s">
        <v>1575</v>
      </c>
      <c r="E703" s="44" t="s">
        <v>9</v>
      </c>
      <c r="F703" s="45">
        <v>1</v>
      </c>
      <c r="G703" s="8"/>
      <c r="H703" s="45" t="str">
        <f>IF(G703="","",ROUND(G703*F703,2))</f>
        <v/>
      </c>
    </row>
    <row r="704" spans="1:8" x14ac:dyDescent="0.3">
      <c r="A704" s="30" t="s">
        <v>14</v>
      </c>
      <c r="B704" s="31" t="s">
        <v>592</v>
      </c>
      <c r="C704" s="32" t="s">
        <v>593</v>
      </c>
      <c r="D704" s="32"/>
      <c r="E704" s="33" t="s">
        <v>30</v>
      </c>
      <c r="F704" s="34">
        <v>1</v>
      </c>
      <c r="G704" s="6"/>
      <c r="H704" s="34" t="str">
        <f>IF(G704="","",ROUND(G704*F704,2))</f>
        <v/>
      </c>
    </row>
    <row r="705" spans="1:8" ht="15" customHeight="1" thickBot="1" x14ac:dyDescent="0.35">
      <c r="A705" s="35" t="str">
        <f>A700 &amp;" - skupna cena (brez DDV):"</f>
        <v>4.2.1.1 Preddela - skupna cena (brez DDV):</v>
      </c>
      <c r="B705" s="36"/>
      <c r="C705" s="37"/>
      <c r="D705" s="37"/>
      <c r="E705" s="38"/>
      <c r="F705" s="39"/>
      <c r="G705" s="39"/>
      <c r="H705" s="39" t="str">
        <f>IF(SUM(H702:H704)=0,"",SUM(H702:H704))</f>
        <v/>
      </c>
    </row>
    <row r="706" spans="1:8" ht="14.4" thickTop="1" x14ac:dyDescent="0.3"/>
    <row r="707" spans="1:8" ht="16.05" customHeight="1" x14ac:dyDescent="0.3">
      <c r="A707" s="14" t="s">
        <v>1638</v>
      </c>
    </row>
    <row r="708" spans="1:8" ht="15" customHeight="1" x14ac:dyDescent="0.3">
      <c r="A708" s="20" t="s">
        <v>1139</v>
      </c>
      <c r="B708" s="21" t="s">
        <v>0</v>
      </c>
      <c r="C708" s="22" t="s">
        <v>4</v>
      </c>
      <c r="D708" s="22" t="s">
        <v>1141</v>
      </c>
      <c r="E708" s="23" t="s">
        <v>1</v>
      </c>
      <c r="F708" s="24" t="s">
        <v>2</v>
      </c>
      <c r="G708" s="24" t="s">
        <v>3</v>
      </c>
      <c r="H708" s="24" t="s">
        <v>1140</v>
      </c>
    </row>
    <row r="709" spans="1:8" ht="151.80000000000001" x14ac:dyDescent="0.3">
      <c r="A709" s="25" t="s">
        <v>5</v>
      </c>
      <c r="B709" s="26" t="s">
        <v>1639</v>
      </c>
      <c r="C709" s="27" t="s">
        <v>1640</v>
      </c>
      <c r="D709" s="27"/>
      <c r="E709" s="28" t="s">
        <v>30</v>
      </c>
      <c r="F709" s="29">
        <v>29</v>
      </c>
      <c r="G709" s="7"/>
      <c r="H709" s="29" t="str">
        <f>IF(G709="","",ROUND(G709*F709,2))</f>
        <v/>
      </c>
    </row>
    <row r="710" spans="1:8" ht="151.80000000000001" x14ac:dyDescent="0.3">
      <c r="A710" s="41" t="s">
        <v>11</v>
      </c>
      <c r="B710" s="42" t="s">
        <v>1641</v>
      </c>
      <c r="C710" s="43" t="s">
        <v>1642</v>
      </c>
      <c r="D710" s="43"/>
      <c r="E710" s="44" t="s">
        <v>30</v>
      </c>
      <c r="F710" s="45">
        <v>44</v>
      </c>
      <c r="G710" s="8"/>
      <c r="H710" s="45" t="str">
        <f>IF(G710="","",ROUND(G710*F710,2))</f>
        <v/>
      </c>
    </row>
    <row r="711" spans="1:8" ht="151.80000000000001" x14ac:dyDescent="0.3">
      <c r="A711" s="30" t="s">
        <v>14</v>
      </c>
      <c r="B711" s="31" t="s">
        <v>1643</v>
      </c>
      <c r="C711" s="32" t="s">
        <v>1644</v>
      </c>
      <c r="D711" s="32"/>
      <c r="E711" s="33" t="s">
        <v>30</v>
      </c>
      <c r="F711" s="34">
        <v>37</v>
      </c>
      <c r="G711" s="6"/>
      <c r="H711" s="34" t="str">
        <f>IF(G711="","",ROUND(G711*F711,2))</f>
        <v/>
      </c>
    </row>
    <row r="712" spans="1:8" ht="15" customHeight="1" thickBot="1" x14ac:dyDescent="0.35">
      <c r="A712" s="35" t="str">
        <f>A707 &amp;" - skupna cena (brez DDV):"</f>
        <v>4.2.1.2 Temelji drogov - skupna cena (brez DDV):</v>
      </c>
      <c r="B712" s="36"/>
      <c r="C712" s="37"/>
      <c r="D712" s="37"/>
      <c r="E712" s="38"/>
      <c r="F712" s="39"/>
      <c r="G712" s="39"/>
      <c r="H712" s="39" t="str">
        <f>IF(SUM(H709:H711)=0,"",SUM(H709:H711))</f>
        <v/>
      </c>
    </row>
    <row r="713" spans="1:8" ht="14.4" thickTop="1" x14ac:dyDescent="0.3"/>
    <row r="714" spans="1:8" ht="16.05" customHeight="1" x14ac:dyDescent="0.3">
      <c r="A714" s="14" t="s">
        <v>1645</v>
      </c>
    </row>
    <row r="715" spans="1:8" ht="15" customHeight="1" x14ac:dyDescent="0.3">
      <c r="A715" s="20" t="s">
        <v>1139</v>
      </c>
      <c r="B715" s="21" t="s">
        <v>0</v>
      </c>
      <c r="C715" s="22" t="s">
        <v>4</v>
      </c>
      <c r="D715" s="22" t="s">
        <v>1141</v>
      </c>
      <c r="E715" s="23" t="s">
        <v>1</v>
      </c>
      <c r="F715" s="24" t="s">
        <v>2</v>
      </c>
      <c r="G715" s="24" t="s">
        <v>3</v>
      </c>
      <c r="H715" s="24" t="s">
        <v>1140</v>
      </c>
    </row>
    <row r="716" spans="1:8" ht="82.8" x14ac:dyDescent="0.3">
      <c r="A716" s="46" t="s">
        <v>5</v>
      </c>
      <c r="B716" s="47" t="s">
        <v>594</v>
      </c>
      <c r="C716" s="48" t="s">
        <v>595</v>
      </c>
      <c r="D716" s="48"/>
      <c r="E716" s="49" t="s">
        <v>30</v>
      </c>
      <c r="F716" s="50">
        <v>32</v>
      </c>
      <c r="G716" s="51"/>
      <c r="H716" s="50" t="str">
        <f>IF(G716="","",ROUND(G716*F716,2))</f>
        <v/>
      </c>
    </row>
    <row r="717" spans="1:8" ht="15" customHeight="1" thickBot="1" x14ac:dyDescent="0.35">
      <c r="A717" s="35" t="str">
        <f>A714 &amp;" - skupna cena (brez DDV):"</f>
        <v>4.2.1.3 Temelji dvojnih sider - skupna cena (brez DDV):</v>
      </c>
      <c r="B717" s="36"/>
      <c r="C717" s="37"/>
      <c r="D717" s="37"/>
      <c r="E717" s="38"/>
      <c r="F717" s="39"/>
      <c r="G717" s="39"/>
      <c r="H717" s="39" t="str">
        <f>IF(SUM(H716:H716)=0,"",SUM(H716:H716))</f>
        <v/>
      </c>
    </row>
    <row r="718" spans="1:8" ht="14.4" thickTop="1" x14ac:dyDescent="0.3"/>
    <row r="719" spans="1:8" ht="16.05" customHeight="1" x14ac:dyDescent="0.3">
      <c r="A719" s="14" t="s">
        <v>1646</v>
      </c>
    </row>
    <row r="720" spans="1:8" ht="15" customHeight="1" x14ac:dyDescent="0.3">
      <c r="A720" s="20" t="s">
        <v>1139</v>
      </c>
      <c r="B720" s="21" t="s">
        <v>0</v>
      </c>
      <c r="C720" s="22" t="s">
        <v>4</v>
      </c>
      <c r="D720" s="22" t="s">
        <v>1141</v>
      </c>
      <c r="E720" s="23" t="s">
        <v>1</v>
      </c>
      <c r="F720" s="24" t="s">
        <v>2</v>
      </c>
      <c r="G720" s="24" t="s">
        <v>3</v>
      </c>
      <c r="H720" s="24" t="s">
        <v>1140</v>
      </c>
    </row>
    <row r="721" spans="1:8" ht="82.8" x14ac:dyDescent="0.3">
      <c r="A721" s="46" t="s">
        <v>5</v>
      </c>
      <c r="B721" s="47" t="s">
        <v>596</v>
      </c>
      <c r="C721" s="48" t="s">
        <v>597</v>
      </c>
      <c r="D721" s="48"/>
      <c r="E721" s="49" t="s">
        <v>30</v>
      </c>
      <c r="F721" s="50">
        <v>2</v>
      </c>
      <c r="G721" s="51"/>
      <c r="H721" s="50" t="str">
        <f>IF(G721="","",ROUND(G721*F721,2))</f>
        <v/>
      </c>
    </row>
    <row r="722" spans="1:8" ht="15" customHeight="1" thickBot="1" x14ac:dyDescent="0.35">
      <c r="A722" s="35" t="str">
        <f>A719 &amp;" - skupna cena (brez DDV):"</f>
        <v>4.2.1.4 Temelji enojnih sider - skupna cena (brez DDV):</v>
      </c>
      <c r="B722" s="36"/>
      <c r="C722" s="37"/>
      <c r="D722" s="37"/>
      <c r="E722" s="38"/>
      <c r="F722" s="39"/>
      <c r="G722" s="39"/>
      <c r="H722" s="39" t="str">
        <f>IF(SUM(H721:H721)=0,"",SUM(H721:H721))</f>
        <v/>
      </c>
    </row>
    <row r="723" spans="1:8" ht="14.4" thickTop="1" x14ac:dyDescent="0.3"/>
    <row r="724" spans="1:8" ht="16.05" customHeight="1" x14ac:dyDescent="0.3">
      <c r="A724" s="14" t="s">
        <v>1647</v>
      </c>
    </row>
    <row r="725" spans="1:8" ht="15" customHeight="1" x14ac:dyDescent="0.3">
      <c r="A725" s="20" t="s">
        <v>1139</v>
      </c>
      <c r="B725" s="21" t="s">
        <v>0</v>
      </c>
      <c r="C725" s="22" t="s">
        <v>4</v>
      </c>
      <c r="D725" s="22" t="s">
        <v>1141</v>
      </c>
      <c r="E725" s="23" t="s">
        <v>1</v>
      </c>
      <c r="F725" s="24" t="s">
        <v>2</v>
      </c>
      <c r="G725" s="24" t="s">
        <v>3</v>
      </c>
      <c r="H725" s="24" t="s">
        <v>1140</v>
      </c>
    </row>
    <row r="726" spans="1:8" x14ac:dyDescent="0.3">
      <c r="A726" s="25" t="s">
        <v>5</v>
      </c>
      <c r="B726" s="26" t="s">
        <v>598</v>
      </c>
      <c r="C726" s="27" t="s">
        <v>599</v>
      </c>
      <c r="D726" s="27"/>
      <c r="E726" s="28" t="s">
        <v>30</v>
      </c>
      <c r="F726" s="29">
        <v>78</v>
      </c>
      <c r="G726" s="7"/>
      <c r="H726" s="29" t="str">
        <f>IF(G726="","",ROUND(G726*F726,2))</f>
        <v/>
      </c>
    </row>
    <row r="727" spans="1:8" x14ac:dyDescent="0.3">
      <c r="A727" s="41" t="s">
        <v>11</v>
      </c>
      <c r="B727" s="42" t="s">
        <v>600</v>
      </c>
      <c r="C727" s="43" t="s">
        <v>601</v>
      </c>
      <c r="D727" s="43"/>
      <c r="E727" s="44" t="s">
        <v>30</v>
      </c>
      <c r="F727" s="45">
        <v>21</v>
      </c>
      <c r="G727" s="8"/>
      <c r="H727" s="45" t="str">
        <f>IF(G727="","",ROUND(G727*F727,2))</f>
        <v/>
      </c>
    </row>
    <row r="728" spans="1:8" x14ac:dyDescent="0.3">
      <c r="A728" s="30" t="s">
        <v>14</v>
      </c>
      <c r="B728" s="31" t="s">
        <v>602</v>
      </c>
      <c r="C728" s="32" t="s">
        <v>603</v>
      </c>
      <c r="D728" s="32"/>
      <c r="E728" s="33" t="s">
        <v>30</v>
      </c>
      <c r="F728" s="34">
        <v>34</v>
      </c>
      <c r="G728" s="6"/>
      <c r="H728" s="34" t="str">
        <f>IF(G728="","",ROUND(G728*F728,2))</f>
        <v/>
      </c>
    </row>
    <row r="729" spans="1:8" ht="15" customHeight="1" thickBot="1" x14ac:dyDescent="0.35">
      <c r="A729" s="35" t="str">
        <f>A724 &amp;" - skupna cena (brez DDV):"</f>
        <v>4.2.1.5 Ostala gradbena dela - skupna cena (brez DDV):</v>
      </c>
      <c r="B729" s="36"/>
      <c r="C729" s="37"/>
      <c r="D729" s="37"/>
      <c r="E729" s="38"/>
      <c r="F729" s="39"/>
      <c r="G729" s="39"/>
      <c r="H729" s="39" t="str">
        <f>IF(SUM(H726:H728)=0,"",SUM(H726:H728))</f>
        <v/>
      </c>
    </row>
    <row r="730" spans="1:8" ht="14.4" thickTop="1" x14ac:dyDescent="0.3"/>
    <row r="731" spans="1:8" ht="16.05" customHeight="1" x14ac:dyDescent="0.3">
      <c r="A731" s="14" t="s">
        <v>1648</v>
      </c>
    </row>
    <row r="732" spans="1:8" ht="16.05" customHeight="1" x14ac:dyDescent="0.3">
      <c r="A732" s="14" t="s">
        <v>1649</v>
      </c>
    </row>
    <row r="733" spans="1:8" ht="15" customHeight="1" x14ac:dyDescent="0.3">
      <c r="A733" s="20" t="s">
        <v>1139</v>
      </c>
      <c r="B733" s="21" t="s">
        <v>0</v>
      </c>
      <c r="C733" s="22" t="s">
        <v>4</v>
      </c>
      <c r="D733" s="22" t="s">
        <v>1141</v>
      </c>
      <c r="E733" s="23" t="s">
        <v>1</v>
      </c>
      <c r="F733" s="24" t="s">
        <v>2</v>
      </c>
      <c r="G733" s="24" t="s">
        <v>3</v>
      </c>
      <c r="H733" s="24" t="s">
        <v>1140</v>
      </c>
    </row>
    <row r="734" spans="1:8" x14ac:dyDescent="0.3">
      <c r="A734" s="25" t="s">
        <v>5</v>
      </c>
      <c r="B734" s="26" t="s">
        <v>604</v>
      </c>
      <c r="C734" s="27" t="s">
        <v>605</v>
      </c>
      <c r="D734" s="27"/>
      <c r="E734" s="28" t="s">
        <v>30</v>
      </c>
      <c r="F734" s="29">
        <v>37</v>
      </c>
      <c r="G734" s="7"/>
      <c r="H734" s="29" t="str">
        <f t="shared" ref="H734:H739" si="24">IF(G734="","",ROUND(G734*F734,2))</f>
        <v/>
      </c>
    </row>
    <row r="735" spans="1:8" x14ac:dyDescent="0.3">
      <c r="A735" s="41" t="s">
        <v>11</v>
      </c>
      <c r="B735" s="42" t="s">
        <v>606</v>
      </c>
      <c r="C735" s="43" t="s">
        <v>607</v>
      </c>
      <c r="D735" s="43"/>
      <c r="E735" s="44" t="s">
        <v>30</v>
      </c>
      <c r="F735" s="45">
        <v>44</v>
      </c>
      <c r="G735" s="8"/>
      <c r="H735" s="45" t="str">
        <f t="shared" si="24"/>
        <v/>
      </c>
    </row>
    <row r="736" spans="1:8" x14ac:dyDescent="0.3">
      <c r="A736" s="41" t="s">
        <v>14</v>
      </c>
      <c r="B736" s="42" t="s">
        <v>608</v>
      </c>
      <c r="C736" s="43" t="s">
        <v>609</v>
      </c>
      <c r="D736" s="43"/>
      <c r="E736" s="44" t="s">
        <v>30</v>
      </c>
      <c r="F736" s="45">
        <v>29</v>
      </c>
      <c r="G736" s="8"/>
      <c r="H736" s="45" t="str">
        <f t="shared" si="24"/>
        <v/>
      </c>
    </row>
    <row r="737" spans="1:8" x14ac:dyDescent="0.3">
      <c r="A737" s="41" t="s">
        <v>28</v>
      </c>
      <c r="B737" s="42" t="s">
        <v>610</v>
      </c>
      <c r="C737" s="43" t="s">
        <v>611</v>
      </c>
      <c r="D737" s="43"/>
      <c r="E737" s="44" t="s">
        <v>30</v>
      </c>
      <c r="F737" s="45">
        <v>2</v>
      </c>
      <c r="G737" s="8"/>
      <c r="H737" s="45" t="str">
        <f t="shared" si="24"/>
        <v/>
      </c>
    </row>
    <row r="738" spans="1:8" x14ac:dyDescent="0.3">
      <c r="A738" s="41" t="s">
        <v>29</v>
      </c>
      <c r="B738" s="42" t="s">
        <v>1650</v>
      </c>
      <c r="C738" s="43" t="s">
        <v>1651</v>
      </c>
      <c r="D738" s="43"/>
      <c r="E738" s="44" t="s">
        <v>30</v>
      </c>
      <c r="F738" s="45">
        <v>2</v>
      </c>
      <c r="G738" s="8"/>
      <c r="H738" s="45" t="str">
        <f t="shared" si="24"/>
        <v/>
      </c>
    </row>
    <row r="739" spans="1:8" x14ac:dyDescent="0.3">
      <c r="A739" s="30" t="s">
        <v>32</v>
      </c>
      <c r="B739" s="31" t="s">
        <v>612</v>
      </c>
      <c r="C739" s="32" t="s">
        <v>613</v>
      </c>
      <c r="D739" s="32"/>
      <c r="E739" s="33" t="s">
        <v>30</v>
      </c>
      <c r="F739" s="34">
        <v>94</v>
      </c>
      <c r="G739" s="6"/>
      <c r="H739" s="34" t="str">
        <f t="shared" si="24"/>
        <v/>
      </c>
    </row>
    <row r="740" spans="1:8" ht="15" customHeight="1" thickBot="1" x14ac:dyDescent="0.35">
      <c r="A740" s="35" t="str">
        <f>A732 &amp;" - skupna cena (brez DDV):"</f>
        <v>4.2.2.1 Dobava drogov - skupna cena (brez DDV):</v>
      </c>
      <c r="B740" s="36"/>
      <c r="C740" s="37"/>
      <c r="D740" s="37"/>
      <c r="E740" s="38"/>
      <c r="F740" s="39"/>
      <c r="G740" s="39"/>
      <c r="H740" s="39" t="str">
        <f>IF(SUM(H734:H739)=0,"",SUM(H734:H739))</f>
        <v/>
      </c>
    </row>
    <row r="741" spans="1:8" ht="14.4" thickTop="1" x14ac:dyDescent="0.3"/>
    <row r="742" spans="1:8" ht="16.05" customHeight="1" x14ac:dyDescent="0.3">
      <c r="A742" s="14" t="s">
        <v>1652</v>
      </c>
    </row>
    <row r="743" spans="1:8" ht="15" customHeight="1" x14ac:dyDescent="0.3">
      <c r="A743" s="20" t="s">
        <v>1139</v>
      </c>
      <c r="B743" s="21" t="s">
        <v>0</v>
      </c>
      <c r="C743" s="22" t="s">
        <v>4</v>
      </c>
      <c r="D743" s="22" t="s">
        <v>1141</v>
      </c>
      <c r="E743" s="23" t="s">
        <v>1</v>
      </c>
      <c r="F743" s="24" t="s">
        <v>2</v>
      </c>
      <c r="G743" s="24" t="s">
        <v>3</v>
      </c>
      <c r="H743" s="24" t="s">
        <v>1140</v>
      </c>
    </row>
    <row r="744" spans="1:8" x14ac:dyDescent="0.3">
      <c r="A744" s="25" t="s">
        <v>5</v>
      </c>
      <c r="B744" s="26" t="s">
        <v>614</v>
      </c>
      <c r="C744" s="27" t="s">
        <v>615</v>
      </c>
      <c r="D744" s="27"/>
      <c r="E744" s="28" t="s">
        <v>30</v>
      </c>
      <c r="F744" s="29">
        <v>42</v>
      </c>
      <c r="G744" s="7"/>
      <c r="H744" s="29" t="str">
        <f t="shared" ref="H744:H754" si="25">IF(G744="","",ROUND(G744*F744,2))</f>
        <v/>
      </c>
    </row>
    <row r="745" spans="1:8" x14ac:dyDescent="0.3">
      <c r="A745" s="41" t="s">
        <v>11</v>
      </c>
      <c r="B745" s="42" t="s">
        <v>616</v>
      </c>
      <c r="C745" s="43" t="s">
        <v>617</v>
      </c>
      <c r="D745" s="43"/>
      <c r="E745" s="44" t="s">
        <v>30</v>
      </c>
      <c r="F745" s="45">
        <v>9</v>
      </c>
      <c r="G745" s="8"/>
      <c r="H745" s="45" t="str">
        <f t="shared" si="25"/>
        <v/>
      </c>
    </row>
    <row r="746" spans="1:8" x14ac:dyDescent="0.3">
      <c r="A746" s="41" t="s">
        <v>14</v>
      </c>
      <c r="B746" s="42" t="s">
        <v>618</v>
      </c>
      <c r="C746" s="43" t="s">
        <v>619</v>
      </c>
      <c r="D746" s="43"/>
      <c r="E746" s="44" t="s">
        <v>30</v>
      </c>
      <c r="F746" s="45">
        <v>26</v>
      </c>
      <c r="G746" s="8"/>
      <c r="H746" s="45" t="str">
        <f t="shared" si="25"/>
        <v/>
      </c>
    </row>
    <row r="747" spans="1:8" x14ac:dyDescent="0.3">
      <c r="A747" s="41" t="s">
        <v>28</v>
      </c>
      <c r="B747" s="42" t="s">
        <v>620</v>
      </c>
      <c r="C747" s="43" t="s">
        <v>621</v>
      </c>
      <c r="D747" s="43"/>
      <c r="E747" s="44" t="s">
        <v>30</v>
      </c>
      <c r="F747" s="45">
        <v>7</v>
      </c>
      <c r="G747" s="8"/>
      <c r="H747" s="45" t="str">
        <f t="shared" si="25"/>
        <v/>
      </c>
    </row>
    <row r="748" spans="1:8" x14ac:dyDescent="0.3">
      <c r="A748" s="41" t="s">
        <v>29</v>
      </c>
      <c r="B748" s="42" t="s">
        <v>622</v>
      </c>
      <c r="C748" s="43" t="s">
        <v>623</v>
      </c>
      <c r="D748" s="43"/>
      <c r="E748" s="44" t="s">
        <v>30</v>
      </c>
      <c r="F748" s="45">
        <v>6</v>
      </c>
      <c r="G748" s="8"/>
      <c r="H748" s="45" t="str">
        <f t="shared" si="25"/>
        <v/>
      </c>
    </row>
    <row r="749" spans="1:8" x14ac:dyDescent="0.3">
      <c r="A749" s="41" t="s">
        <v>32</v>
      </c>
      <c r="B749" s="42" t="s">
        <v>624</v>
      </c>
      <c r="C749" s="43" t="s">
        <v>625</v>
      </c>
      <c r="D749" s="43"/>
      <c r="E749" s="44" t="s">
        <v>30</v>
      </c>
      <c r="F749" s="45">
        <v>7</v>
      </c>
      <c r="G749" s="8"/>
      <c r="H749" s="45" t="str">
        <f t="shared" si="25"/>
        <v/>
      </c>
    </row>
    <row r="750" spans="1:8" x14ac:dyDescent="0.3">
      <c r="A750" s="114" t="s">
        <v>35</v>
      </c>
      <c r="B750" s="42" t="s">
        <v>1650</v>
      </c>
      <c r="C750" s="43" t="s">
        <v>2998</v>
      </c>
      <c r="D750" s="43"/>
      <c r="E750" s="44" t="s">
        <v>30</v>
      </c>
      <c r="F750" s="45">
        <v>20</v>
      </c>
      <c r="G750" s="8"/>
      <c r="H750" s="45" t="str">
        <f t="shared" si="25"/>
        <v/>
      </c>
    </row>
    <row r="751" spans="1:8" x14ac:dyDescent="0.3">
      <c r="A751" s="41" t="s">
        <v>38</v>
      </c>
      <c r="B751" s="42" t="s">
        <v>1653</v>
      </c>
      <c r="C751" s="43" t="s">
        <v>1654</v>
      </c>
      <c r="D751" s="43"/>
      <c r="E751" s="44" t="s">
        <v>30</v>
      </c>
      <c r="F751" s="45">
        <v>14</v>
      </c>
      <c r="G751" s="8"/>
      <c r="H751" s="45" t="str">
        <f t="shared" si="25"/>
        <v/>
      </c>
    </row>
    <row r="752" spans="1:8" x14ac:dyDescent="0.3">
      <c r="A752" s="41" t="s">
        <v>41</v>
      </c>
      <c r="B752" s="42" t="s">
        <v>626</v>
      </c>
      <c r="C752" s="43" t="s">
        <v>627</v>
      </c>
      <c r="D752" s="43"/>
      <c r="E752" s="44" t="s">
        <v>30</v>
      </c>
      <c r="F752" s="45">
        <v>6</v>
      </c>
      <c r="G752" s="8"/>
      <c r="H752" s="45" t="str">
        <f t="shared" si="25"/>
        <v/>
      </c>
    </row>
    <row r="753" spans="1:8" x14ac:dyDescent="0.3">
      <c r="A753" s="41" t="s">
        <v>44</v>
      </c>
      <c r="B753" s="42" t="s">
        <v>628</v>
      </c>
      <c r="C753" s="43" t="s">
        <v>629</v>
      </c>
      <c r="D753" s="43"/>
      <c r="E753" s="44" t="s">
        <v>30</v>
      </c>
      <c r="F753" s="45">
        <v>6</v>
      </c>
      <c r="G753" s="8"/>
      <c r="H753" s="45" t="str">
        <f t="shared" si="25"/>
        <v/>
      </c>
    </row>
    <row r="754" spans="1:8" x14ac:dyDescent="0.3">
      <c r="A754" s="30" t="s">
        <v>47</v>
      </c>
      <c r="B754" s="31" t="s">
        <v>630</v>
      </c>
      <c r="C754" s="32" t="s">
        <v>631</v>
      </c>
      <c r="D754" s="32"/>
      <c r="E754" s="33" t="s">
        <v>30</v>
      </c>
      <c r="F754" s="34">
        <v>93</v>
      </c>
      <c r="G754" s="6"/>
      <c r="H754" s="34" t="str">
        <f t="shared" si="25"/>
        <v/>
      </c>
    </row>
    <row r="755" spans="1:8" ht="15" customHeight="1" thickBot="1" x14ac:dyDescent="0.35">
      <c r="A755" s="35" t="str">
        <f>A742 &amp;" - skupna cena (brez DDV):"</f>
        <v>4.2.2.2 Dobava in namestitev nosilcev, nosilne in poligonacijske opreme vodov - skupna cena (brez DDV):</v>
      </c>
      <c r="B755" s="36"/>
      <c r="C755" s="37"/>
      <c r="D755" s="37"/>
      <c r="E755" s="38"/>
      <c r="F755" s="39"/>
      <c r="G755" s="39"/>
      <c r="H755" s="39" t="str">
        <f>IF(SUM(H744:H754)=0,"",SUM(H744:H754))</f>
        <v/>
      </c>
    </row>
    <row r="756" spans="1:8" ht="14.4" thickTop="1" x14ac:dyDescent="0.3"/>
    <row r="757" spans="1:8" ht="16.05" customHeight="1" x14ac:dyDescent="0.3">
      <c r="A757" s="14" t="s">
        <v>1655</v>
      </c>
    </row>
    <row r="758" spans="1:8" ht="15" customHeight="1" x14ac:dyDescent="0.3">
      <c r="A758" s="20" t="s">
        <v>1139</v>
      </c>
      <c r="B758" s="21" t="s">
        <v>0</v>
      </c>
      <c r="C758" s="22" t="s">
        <v>4</v>
      </c>
      <c r="D758" s="22" t="s">
        <v>1141</v>
      </c>
      <c r="E758" s="23" t="s">
        <v>1</v>
      </c>
      <c r="F758" s="24" t="s">
        <v>2</v>
      </c>
      <c r="G758" s="24" t="s">
        <v>3</v>
      </c>
      <c r="H758" s="24" t="s">
        <v>1140</v>
      </c>
    </row>
    <row r="759" spans="1:8" x14ac:dyDescent="0.3">
      <c r="A759" s="25" t="s">
        <v>5</v>
      </c>
      <c r="B759" s="26" t="s">
        <v>632</v>
      </c>
      <c r="C759" s="27" t="s">
        <v>633</v>
      </c>
      <c r="D759" s="27"/>
      <c r="E759" s="28" t="s">
        <v>30</v>
      </c>
      <c r="F759" s="29">
        <v>9</v>
      </c>
      <c r="G759" s="7"/>
      <c r="H759" s="29" t="str">
        <f t="shared" ref="H759:H766" si="26">IF(G759="","",ROUND(G759*F759,2))</f>
        <v/>
      </c>
    </row>
    <row r="760" spans="1:8" x14ac:dyDescent="0.3">
      <c r="A760" s="41" t="s">
        <v>11</v>
      </c>
      <c r="B760" s="42" t="s">
        <v>634</v>
      </c>
      <c r="C760" s="43" t="s">
        <v>635</v>
      </c>
      <c r="D760" s="43"/>
      <c r="E760" s="44" t="s">
        <v>30</v>
      </c>
      <c r="F760" s="45">
        <v>15</v>
      </c>
      <c r="G760" s="8"/>
      <c r="H760" s="45" t="str">
        <f t="shared" si="26"/>
        <v/>
      </c>
    </row>
    <row r="761" spans="1:8" x14ac:dyDescent="0.3">
      <c r="A761" s="41" t="s">
        <v>14</v>
      </c>
      <c r="B761" s="42" t="s">
        <v>636</v>
      </c>
      <c r="C761" s="43" t="s">
        <v>637</v>
      </c>
      <c r="D761" s="43"/>
      <c r="E761" s="44" t="s">
        <v>30</v>
      </c>
      <c r="F761" s="45">
        <v>3</v>
      </c>
      <c r="G761" s="8"/>
      <c r="H761" s="45" t="str">
        <f t="shared" si="26"/>
        <v/>
      </c>
    </row>
    <row r="762" spans="1:8" x14ac:dyDescent="0.3">
      <c r="A762" s="41" t="s">
        <v>28</v>
      </c>
      <c r="B762" s="42" t="s">
        <v>638</v>
      </c>
      <c r="C762" s="43" t="s">
        <v>639</v>
      </c>
      <c r="D762" s="43"/>
      <c r="E762" s="44" t="s">
        <v>30</v>
      </c>
      <c r="F762" s="45">
        <v>5</v>
      </c>
      <c r="G762" s="8"/>
      <c r="H762" s="45" t="str">
        <f t="shared" si="26"/>
        <v/>
      </c>
    </row>
    <row r="763" spans="1:8" x14ac:dyDescent="0.3">
      <c r="A763" s="41" t="s">
        <v>29</v>
      </c>
      <c r="B763" s="42" t="s">
        <v>640</v>
      </c>
      <c r="C763" s="43" t="s">
        <v>641</v>
      </c>
      <c r="D763" s="43"/>
      <c r="E763" s="44" t="s">
        <v>30</v>
      </c>
      <c r="F763" s="45">
        <v>8</v>
      </c>
      <c r="G763" s="8"/>
      <c r="H763" s="45" t="str">
        <f t="shared" si="26"/>
        <v/>
      </c>
    </row>
    <row r="764" spans="1:8" x14ac:dyDescent="0.3">
      <c r="A764" s="41" t="s">
        <v>32</v>
      </c>
      <c r="B764" s="42" t="s">
        <v>642</v>
      </c>
      <c r="C764" s="43" t="s">
        <v>643</v>
      </c>
      <c r="D764" s="43"/>
      <c r="E764" s="44" t="s">
        <v>30</v>
      </c>
      <c r="F764" s="45">
        <v>2</v>
      </c>
      <c r="G764" s="8"/>
      <c r="H764" s="45" t="str">
        <f t="shared" si="26"/>
        <v/>
      </c>
    </row>
    <row r="765" spans="1:8" x14ac:dyDescent="0.3">
      <c r="A765" s="41" t="s">
        <v>35</v>
      </c>
      <c r="B765" s="42" t="s">
        <v>644</v>
      </c>
      <c r="C765" s="43" t="s">
        <v>645</v>
      </c>
      <c r="D765" s="43"/>
      <c r="E765" s="44" t="s">
        <v>30</v>
      </c>
      <c r="F765" s="45">
        <v>31</v>
      </c>
      <c r="G765" s="8"/>
      <c r="H765" s="45" t="str">
        <f t="shared" si="26"/>
        <v/>
      </c>
    </row>
    <row r="766" spans="1:8" x14ac:dyDescent="0.3">
      <c r="A766" s="30" t="s">
        <v>38</v>
      </c>
      <c r="B766" s="31" t="s">
        <v>646</v>
      </c>
      <c r="C766" s="32" t="s">
        <v>647</v>
      </c>
      <c r="D766" s="32"/>
      <c r="E766" s="33" t="s">
        <v>30</v>
      </c>
      <c r="F766" s="34">
        <v>7</v>
      </c>
      <c r="G766" s="6"/>
      <c r="H766" s="34" t="str">
        <f t="shared" si="26"/>
        <v/>
      </c>
    </row>
    <row r="767" spans="1:8" ht="15" customHeight="1" thickBot="1" x14ac:dyDescent="0.35">
      <c r="A767" s="35" t="str">
        <f>A757 &amp;" - skupna cena (brez DDV):"</f>
        <v>4.2.2.3 Zatezna oprema vodov - skupna cena (brez DDV):</v>
      </c>
      <c r="B767" s="36"/>
      <c r="C767" s="37"/>
      <c r="D767" s="37"/>
      <c r="E767" s="38"/>
      <c r="F767" s="39"/>
      <c r="G767" s="39"/>
      <c r="H767" s="39" t="str">
        <f>IF(SUM(H759:H766)=0,"",SUM(H759:H766))</f>
        <v/>
      </c>
    </row>
    <row r="768" spans="1:8" ht="14.4" thickTop="1" x14ac:dyDescent="0.3"/>
    <row r="769" spans="1:8" ht="16.05" customHeight="1" x14ac:dyDescent="0.3">
      <c r="A769" s="14" t="s">
        <v>1656</v>
      </c>
    </row>
    <row r="770" spans="1:8" ht="15" customHeight="1" x14ac:dyDescent="0.3">
      <c r="A770" s="20" t="s">
        <v>1139</v>
      </c>
      <c r="B770" s="21" t="s">
        <v>0</v>
      </c>
      <c r="C770" s="22" t="s">
        <v>4</v>
      </c>
      <c r="D770" s="22" t="s">
        <v>1141</v>
      </c>
      <c r="E770" s="23" t="s">
        <v>1</v>
      </c>
      <c r="F770" s="24" t="s">
        <v>2</v>
      </c>
      <c r="G770" s="24" t="s">
        <v>3</v>
      </c>
      <c r="H770" s="24" t="s">
        <v>1140</v>
      </c>
    </row>
    <row r="771" spans="1:8" x14ac:dyDescent="0.3">
      <c r="A771" s="25" t="s">
        <v>5</v>
      </c>
      <c r="B771" s="26" t="s">
        <v>648</v>
      </c>
      <c r="C771" s="27" t="s">
        <v>649</v>
      </c>
      <c r="D771" s="27"/>
      <c r="E771" s="28" t="s">
        <v>30</v>
      </c>
      <c r="F771" s="29">
        <v>2</v>
      </c>
      <c r="G771" s="7"/>
      <c r="H771" s="29" t="str">
        <f>IF(G771="","",ROUND(G771*F771,2))</f>
        <v/>
      </c>
    </row>
    <row r="772" spans="1:8" x14ac:dyDescent="0.3">
      <c r="A772" s="30" t="s">
        <v>11</v>
      </c>
      <c r="B772" s="31" t="s">
        <v>650</v>
      </c>
      <c r="C772" s="32" t="s">
        <v>651</v>
      </c>
      <c r="D772" s="32"/>
      <c r="E772" s="33" t="s">
        <v>30</v>
      </c>
      <c r="F772" s="34">
        <v>30</v>
      </c>
      <c r="G772" s="6"/>
      <c r="H772" s="34" t="str">
        <f>IF(G772="","",ROUND(G772*F772,2))</f>
        <v/>
      </c>
    </row>
    <row r="773" spans="1:8" ht="15" customHeight="1" thickBot="1" x14ac:dyDescent="0.35">
      <c r="A773" s="35" t="str">
        <f>A769 &amp;" - skupna cena (brez DDV):"</f>
        <v>4.2.2.4 Dobava opreme in izvedba sidranja drogov - skupna cena (brez DDV):</v>
      </c>
      <c r="B773" s="36"/>
      <c r="C773" s="37"/>
      <c r="D773" s="37"/>
      <c r="E773" s="38"/>
      <c r="F773" s="39"/>
      <c r="G773" s="39"/>
      <c r="H773" s="39" t="str">
        <f>IF(SUM(H771:H772)=0,"",SUM(H771:H772))</f>
        <v/>
      </c>
    </row>
    <row r="774" spans="1:8" ht="14.4" thickTop="1" x14ac:dyDescent="0.3"/>
    <row r="775" spans="1:8" ht="16.05" customHeight="1" x14ac:dyDescent="0.3">
      <c r="A775" s="14" t="s">
        <v>1657</v>
      </c>
    </row>
    <row r="776" spans="1:8" ht="15" customHeight="1" x14ac:dyDescent="0.3">
      <c r="A776" s="20" t="s">
        <v>1139</v>
      </c>
      <c r="B776" s="21" t="s">
        <v>0</v>
      </c>
      <c r="C776" s="22" t="s">
        <v>4</v>
      </c>
      <c r="D776" s="22" t="s">
        <v>1141</v>
      </c>
      <c r="E776" s="23" t="s">
        <v>1</v>
      </c>
      <c r="F776" s="24" t="s">
        <v>2</v>
      </c>
      <c r="G776" s="24" t="s">
        <v>3</v>
      </c>
      <c r="H776" s="24" t="s">
        <v>1140</v>
      </c>
    </row>
    <row r="777" spans="1:8" ht="27.6" x14ac:dyDescent="0.3">
      <c r="A777" s="25" t="s">
        <v>5</v>
      </c>
      <c r="B777" s="26" t="s">
        <v>652</v>
      </c>
      <c r="C777" s="27" t="s">
        <v>653</v>
      </c>
      <c r="D777" s="27"/>
      <c r="E777" s="28" t="s">
        <v>381</v>
      </c>
      <c r="F777" s="29">
        <v>6.4</v>
      </c>
      <c r="G777" s="7"/>
      <c r="H777" s="29" t="str">
        <f t="shared" ref="H777:H797" si="27">IF(G777="","",ROUND(G777*F777,2))</f>
        <v/>
      </c>
    </row>
    <row r="778" spans="1:8" ht="41.4" x14ac:dyDescent="0.3">
      <c r="A778" s="41" t="s">
        <v>11</v>
      </c>
      <c r="B778" s="42" t="s">
        <v>654</v>
      </c>
      <c r="C778" s="43" t="s">
        <v>655</v>
      </c>
      <c r="D778" s="43"/>
      <c r="E778" s="44" t="s">
        <v>30</v>
      </c>
      <c r="F778" s="45">
        <v>108</v>
      </c>
      <c r="G778" s="8"/>
      <c r="H778" s="45" t="str">
        <f t="shared" si="27"/>
        <v/>
      </c>
    </row>
    <row r="779" spans="1:8" x14ac:dyDescent="0.3">
      <c r="A779" s="41" t="s">
        <v>14</v>
      </c>
      <c r="B779" s="42" t="s">
        <v>656</v>
      </c>
      <c r="C779" s="43" t="s">
        <v>657</v>
      </c>
      <c r="D779" s="43"/>
      <c r="E779" s="44" t="s">
        <v>30</v>
      </c>
      <c r="F779" s="45">
        <v>2</v>
      </c>
      <c r="G779" s="8"/>
      <c r="H779" s="45" t="str">
        <f t="shared" si="27"/>
        <v/>
      </c>
    </row>
    <row r="780" spans="1:8" x14ac:dyDescent="0.3">
      <c r="A780" s="41" t="s">
        <v>28</v>
      </c>
      <c r="B780" s="42" t="s">
        <v>658</v>
      </c>
      <c r="C780" s="43" t="s">
        <v>659</v>
      </c>
      <c r="D780" s="43"/>
      <c r="E780" s="44" t="s">
        <v>30</v>
      </c>
      <c r="F780" s="45">
        <v>2</v>
      </c>
      <c r="G780" s="8"/>
      <c r="H780" s="45" t="str">
        <f t="shared" si="27"/>
        <v/>
      </c>
    </row>
    <row r="781" spans="1:8" x14ac:dyDescent="0.3">
      <c r="A781" s="41" t="s">
        <v>29</v>
      </c>
      <c r="B781" s="42" t="s">
        <v>660</v>
      </c>
      <c r="C781" s="43" t="s">
        <v>661</v>
      </c>
      <c r="D781" s="43"/>
      <c r="E781" s="44" t="s">
        <v>30</v>
      </c>
      <c r="F781" s="45">
        <v>8</v>
      </c>
      <c r="G781" s="8"/>
      <c r="H781" s="45" t="str">
        <f t="shared" si="27"/>
        <v/>
      </c>
    </row>
    <row r="782" spans="1:8" x14ac:dyDescent="0.3">
      <c r="A782" s="41" t="s">
        <v>32</v>
      </c>
      <c r="B782" s="42" t="s">
        <v>662</v>
      </c>
      <c r="C782" s="43" t="s">
        <v>663</v>
      </c>
      <c r="D782" s="43"/>
      <c r="E782" s="44" t="s">
        <v>30</v>
      </c>
      <c r="F782" s="45">
        <v>3</v>
      </c>
      <c r="G782" s="8"/>
      <c r="H782" s="45" t="str">
        <f t="shared" si="27"/>
        <v/>
      </c>
    </row>
    <row r="783" spans="1:8" x14ac:dyDescent="0.3">
      <c r="A783" s="41" t="s">
        <v>35</v>
      </c>
      <c r="B783" s="42" t="s">
        <v>664</v>
      </c>
      <c r="C783" s="43" t="s">
        <v>665</v>
      </c>
      <c r="D783" s="43"/>
      <c r="E783" s="44" t="s">
        <v>30</v>
      </c>
      <c r="F783" s="45">
        <v>6</v>
      </c>
      <c r="G783" s="8"/>
      <c r="H783" s="45" t="str">
        <f t="shared" si="27"/>
        <v/>
      </c>
    </row>
    <row r="784" spans="1:8" x14ac:dyDescent="0.3">
      <c r="A784" s="41" t="s">
        <v>38</v>
      </c>
      <c r="B784" s="42" t="s">
        <v>666</v>
      </c>
      <c r="C784" s="43" t="s">
        <v>667</v>
      </c>
      <c r="D784" s="43"/>
      <c r="E784" s="44" t="s">
        <v>30</v>
      </c>
      <c r="F784" s="45">
        <v>5</v>
      </c>
      <c r="G784" s="8"/>
      <c r="H784" s="45" t="str">
        <f t="shared" si="27"/>
        <v/>
      </c>
    </row>
    <row r="785" spans="1:8" x14ac:dyDescent="0.3">
      <c r="A785" s="41" t="s">
        <v>41</v>
      </c>
      <c r="B785" s="42" t="s">
        <v>668</v>
      </c>
      <c r="C785" s="43" t="s">
        <v>669</v>
      </c>
      <c r="D785" s="43"/>
      <c r="E785" s="44" t="s">
        <v>30</v>
      </c>
      <c r="F785" s="45">
        <v>3</v>
      </c>
      <c r="G785" s="8"/>
      <c r="H785" s="45" t="str">
        <f t="shared" si="27"/>
        <v/>
      </c>
    </row>
    <row r="786" spans="1:8" x14ac:dyDescent="0.3">
      <c r="A786" s="41" t="s">
        <v>44</v>
      </c>
      <c r="B786" s="42" t="s">
        <v>670</v>
      </c>
      <c r="C786" s="43" t="s">
        <v>671</v>
      </c>
      <c r="D786" s="43"/>
      <c r="E786" s="44" t="s">
        <v>381</v>
      </c>
      <c r="F786" s="45">
        <v>4.2</v>
      </c>
      <c r="G786" s="8"/>
      <c r="H786" s="45" t="str">
        <f t="shared" si="27"/>
        <v/>
      </c>
    </row>
    <row r="787" spans="1:8" x14ac:dyDescent="0.3">
      <c r="A787" s="41" t="s">
        <v>47</v>
      </c>
      <c r="B787" s="42" t="s">
        <v>672</v>
      </c>
      <c r="C787" s="43" t="s">
        <v>673</v>
      </c>
      <c r="D787" s="43"/>
      <c r="E787" s="44" t="s">
        <v>381</v>
      </c>
      <c r="F787" s="45">
        <v>0.5</v>
      </c>
      <c r="G787" s="8"/>
      <c r="H787" s="45" t="str">
        <f t="shared" si="27"/>
        <v/>
      </c>
    </row>
    <row r="788" spans="1:8" x14ac:dyDescent="0.3">
      <c r="A788" s="41" t="s">
        <v>51</v>
      </c>
      <c r="B788" s="42" t="s">
        <v>674</v>
      </c>
      <c r="C788" s="43" t="s">
        <v>675</v>
      </c>
      <c r="D788" s="43"/>
      <c r="E788" s="44" t="s">
        <v>30</v>
      </c>
      <c r="F788" s="45">
        <v>23</v>
      </c>
      <c r="G788" s="8"/>
      <c r="H788" s="45" t="str">
        <f t="shared" si="27"/>
        <v/>
      </c>
    </row>
    <row r="789" spans="1:8" x14ac:dyDescent="0.3">
      <c r="A789" s="41" t="s">
        <v>55</v>
      </c>
      <c r="B789" s="42" t="s">
        <v>676</v>
      </c>
      <c r="C789" s="43" t="s">
        <v>677</v>
      </c>
      <c r="D789" s="43"/>
      <c r="E789" s="44" t="s">
        <v>30</v>
      </c>
      <c r="F789" s="45">
        <v>12</v>
      </c>
      <c r="G789" s="8"/>
      <c r="H789" s="45" t="str">
        <f t="shared" si="27"/>
        <v/>
      </c>
    </row>
    <row r="790" spans="1:8" x14ac:dyDescent="0.3">
      <c r="A790" s="41" t="s">
        <v>58</v>
      </c>
      <c r="B790" s="42" t="s">
        <v>678</v>
      </c>
      <c r="C790" s="43" t="s">
        <v>679</v>
      </c>
      <c r="D790" s="43"/>
      <c r="E790" s="44" t="s">
        <v>30</v>
      </c>
      <c r="F790" s="45">
        <v>1</v>
      </c>
      <c r="G790" s="8"/>
      <c r="H790" s="45" t="str">
        <f t="shared" si="27"/>
        <v/>
      </c>
    </row>
    <row r="791" spans="1:8" x14ac:dyDescent="0.3">
      <c r="A791" s="41" t="s">
        <v>62</v>
      </c>
      <c r="B791" s="42" t="s">
        <v>680</v>
      </c>
      <c r="C791" s="43" t="s">
        <v>681</v>
      </c>
      <c r="D791" s="43"/>
      <c r="E791" s="44" t="s">
        <v>30</v>
      </c>
      <c r="F791" s="45">
        <v>12</v>
      </c>
      <c r="G791" s="8"/>
      <c r="H791" s="45" t="str">
        <f t="shared" si="27"/>
        <v/>
      </c>
    </row>
    <row r="792" spans="1:8" x14ac:dyDescent="0.3">
      <c r="A792" s="41" t="s">
        <v>66</v>
      </c>
      <c r="B792" s="42" t="s">
        <v>682</v>
      </c>
      <c r="C792" s="43" t="s">
        <v>683</v>
      </c>
      <c r="D792" s="43"/>
      <c r="E792" s="44" t="s">
        <v>30</v>
      </c>
      <c r="F792" s="45">
        <v>10</v>
      </c>
      <c r="G792" s="8"/>
      <c r="H792" s="45" t="str">
        <f t="shared" si="27"/>
        <v/>
      </c>
    </row>
    <row r="793" spans="1:8" x14ac:dyDescent="0.3">
      <c r="A793" s="41" t="s">
        <v>526</v>
      </c>
      <c r="B793" s="42" t="s">
        <v>684</v>
      </c>
      <c r="C793" s="43" t="s">
        <v>685</v>
      </c>
      <c r="D793" s="43"/>
      <c r="E793" s="44" t="s">
        <v>30</v>
      </c>
      <c r="F793" s="45">
        <v>3</v>
      </c>
      <c r="G793" s="8"/>
      <c r="H793" s="45" t="str">
        <f t="shared" si="27"/>
        <v/>
      </c>
    </row>
    <row r="794" spans="1:8" ht="27.6" x14ac:dyDescent="0.3">
      <c r="A794" s="41" t="s">
        <v>528</v>
      </c>
      <c r="B794" s="42" t="s">
        <v>686</v>
      </c>
      <c r="C794" s="43" t="s">
        <v>687</v>
      </c>
      <c r="D794" s="43"/>
      <c r="E794" s="44" t="s">
        <v>30</v>
      </c>
      <c r="F794" s="45">
        <v>1</v>
      </c>
      <c r="G794" s="8"/>
      <c r="H794" s="45" t="str">
        <f t="shared" si="27"/>
        <v/>
      </c>
    </row>
    <row r="795" spans="1:8" ht="41.4" x14ac:dyDescent="0.3">
      <c r="A795" s="41" t="s">
        <v>531</v>
      </c>
      <c r="B795" s="42" t="s">
        <v>688</v>
      </c>
      <c r="C795" s="43" t="s">
        <v>689</v>
      </c>
      <c r="D795" s="43"/>
      <c r="E795" s="44" t="s">
        <v>30</v>
      </c>
      <c r="F795" s="45">
        <v>1</v>
      </c>
      <c r="G795" s="8"/>
      <c r="H795" s="45" t="str">
        <f t="shared" si="27"/>
        <v/>
      </c>
    </row>
    <row r="796" spans="1:8" ht="41.4" x14ac:dyDescent="0.3">
      <c r="A796" s="41" t="s">
        <v>534</v>
      </c>
      <c r="B796" s="42" t="s">
        <v>690</v>
      </c>
      <c r="C796" s="43" t="s">
        <v>691</v>
      </c>
      <c r="D796" s="43"/>
      <c r="E796" s="44" t="s">
        <v>381</v>
      </c>
      <c r="F796" s="45">
        <v>6.4</v>
      </c>
      <c r="G796" s="8"/>
      <c r="H796" s="45" t="str">
        <f t="shared" si="27"/>
        <v/>
      </c>
    </row>
    <row r="797" spans="1:8" ht="55.2" x14ac:dyDescent="0.3">
      <c r="A797" s="30" t="s">
        <v>537</v>
      </c>
      <c r="B797" s="31" t="s">
        <v>692</v>
      </c>
      <c r="C797" s="32" t="s">
        <v>693</v>
      </c>
      <c r="D797" s="32"/>
      <c r="E797" s="33" t="s">
        <v>381</v>
      </c>
      <c r="F797" s="34">
        <v>6.4</v>
      </c>
      <c r="G797" s="6"/>
      <c r="H797" s="34" t="str">
        <f t="shared" si="27"/>
        <v/>
      </c>
    </row>
    <row r="798" spans="1:8" ht="15" customHeight="1" thickBot="1" x14ac:dyDescent="0.35">
      <c r="A798" s="35" t="str">
        <f>A775 &amp;" - skupna cena (brez DDV):"</f>
        <v>4.2.2.5 Dobava in namestitev vodov - skupna cena (brez DDV):</v>
      </c>
      <c r="B798" s="36"/>
      <c r="C798" s="37"/>
      <c r="D798" s="37"/>
      <c r="E798" s="38"/>
      <c r="F798" s="39"/>
      <c r="G798" s="39"/>
      <c r="H798" s="39" t="str">
        <f>IF(SUM(H777:H797)=0,"",SUM(H777:H797))</f>
        <v/>
      </c>
    </row>
    <row r="799" spans="1:8" ht="14.4" thickTop="1" x14ac:dyDescent="0.3"/>
    <row r="800" spans="1:8" ht="16.05" customHeight="1" x14ac:dyDescent="0.3">
      <c r="A800" s="14" t="s">
        <v>1658</v>
      </c>
    </row>
    <row r="801" spans="1:8" ht="15" customHeight="1" x14ac:dyDescent="0.3">
      <c r="A801" s="20" t="s">
        <v>1139</v>
      </c>
      <c r="B801" s="21" t="s">
        <v>0</v>
      </c>
      <c r="C801" s="22" t="s">
        <v>4</v>
      </c>
      <c r="D801" s="22" t="s">
        <v>1141</v>
      </c>
      <c r="E801" s="23" t="s">
        <v>1</v>
      </c>
      <c r="F801" s="24" t="s">
        <v>2</v>
      </c>
      <c r="G801" s="24" t="s">
        <v>3</v>
      </c>
      <c r="H801" s="24" t="s">
        <v>1140</v>
      </c>
    </row>
    <row r="802" spans="1:8" x14ac:dyDescent="0.3">
      <c r="A802" s="25" t="s">
        <v>5</v>
      </c>
      <c r="B802" s="26" t="s">
        <v>694</v>
      </c>
      <c r="C802" s="27" t="s">
        <v>695</v>
      </c>
      <c r="D802" s="27"/>
      <c r="E802" s="28" t="s">
        <v>30</v>
      </c>
      <c r="F802" s="29">
        <v>16</v>
      </c>
      <c r="G802" s="7"/>
      <c r="H802" s="29" t="str">
        <f t="shared" ref="H802:H810" si="28">IF(G802="","",ROUND(G802*F802,2))</f>
        <v/>
      </c>
    </row>
    <row r="803" spans="1:8" x14ac:dyDescent="0.3">
      <c r="A803" s="41" t="s">
        <v>11</v>
      </c>
      <c r="B803" s="42" t="s">
        <v>696</v>
      </c>
      <c r="C803" s="43" t="s">
        <v>697</v>
      </c>
      <c r="D803" s="43"/>
      <c r="E803" s="44" t="s">
        <v>30</v>
      </c>
      <c r="F803" s="45">
        <v>10</v>
      </c>
      <c r="G803" s="8"/>
      <c r="H803" s="45" t="str">
        <f t="shared" si="28"/>
        <v/>
      </c>
    </row>
    <row r="804" spans="1:8" ht="27.6" x14ac:dyDescent="0.3">
      <c r="A804" s="41" t="s">
        <v>14</v>
      </c>
      <c r="B804" s="42" t="s">
        <v>698</v>
      </c>
      <c r="C804" s="43" t="s">
        <v>699</v>
      </c>
      <c r="D804" s="43"/>
      <c r="E804" s="44" t="s">
        <v>30</v>
      </c>
      <c r="F804" s="45">
        <v>9</v>
      </c>
      <c r="G804" s="8"/>
      <c r="H804" s="45" t="str">
        <f t="shared" si="28"/>
        <v/>
      </c>
    </row>
    <row r="805" spans="1:8" ht="27.6" x14ac:dyDescent="0.3">
      <c r="A805" s="41" t="s">
        <v>28</v>
      </c>
      <c r="B805" s="42" t="s">
        <v>700</v>
      </c>
      <c r="C805" s="43" t="s">
        <v>701</v>
      </c>
      <c r="D805" s="43"/>
      <c r="E805" s="44" t="s">
        <v>30</v>
      </c>
      <c r="F805" s="45">
        <v>5</v>
      </c>
      <c r="G805" s="8"/>
      <c r="H805" s="45" t="str">
        <f t="shared" si="28"/>
        <v/>
      </c>
    </row>
    <row r="806" spans="1:8" ht="27.6" x14ac:dyDescent="0.3">
      <c r="A806" s="41" t="s">
        <v>29</v>
      </c>
      <c r="B806" s="42" t="s">
        <v>702</v>
      </c>
      <c r="C806" s="43" t="s">
        <v>703</v>
      </c>
      <c r="D806" s="43"/>
      <c r="E806" s="44" t="s">
        <v>30</v>
      </c>
      <c r="F806" s="45">
        <v>3</v>
      </c>
      <c r="G806" s="8"/>
      <c r="H806" s="45" t="str">
        <f t="shared" si="28"/>
        <v/>
      </c>
    </row>
    <row r="807" spans="1:8" ht="27.6" x14ac:dyDescent="0.3">
      <c r="A807" s="41" t="s">
        <v>32</v>
      </c>
      <c r="B807" s="42" t="s">
        <v>704</v>
      </c>
      <c r="C807" s="43" t="s">
        <v>705</v>
      </c>
      <c r="D807" s="43"/>
      <c r="E807" s="44" t="s">
        <v>30</v>
      </c>
      <c r="F807" s="45">
        <v>3</v>
      </c>
      <c r="G807" s="8"/>
      <c r="H807" s="45" t="str">
        <f t="shared" si="28"/>
        <v/>
      </c>
    </row>
    <row r="808" spans="1:8" ht="27.6" x14ac:dyDescent="0.3">
      <c r="A808" s="41" t="s">
        <v>35</v>
      </c>
      <c r="B808" s="42" t="s">
        <v>706</v>
      </c>
      <c r="C808" s="43" t="s">
        <v>707</v>
      </c>
      <c r="D808" s="43"/>
      <c r="E808" s="44" t="s">
        <v>30</v>
      </c>
      <c r="F808" s="45">
        <v>4</v>
      </c>
      <c r="G808" s="8"/>
      <c r="H808" s="45" t="str">
        <f t="shared" si="28"/>
        <v/>
      </c>
    </row>
    <row r="809" spans="1:8" ht="27.6" x14ac:dyDescent="0.3">
      <c r="A809" s="41" t="s">
        <v>38</v>
      </c>
      <c r="B809" s="42" t="s">
        <v>708</v>
      </c>
      <c r="C809" s="43" t="s">
        <v>709</v>
      </c>
      <c r="D809" s="43"/>
      <c r="E809" s="44" t="s">
        <v>381</v>
      </c>
      <c r="F809" s="45">
        <v>2.5</v>
      </c>
      <c r="G809" s="8"/>
      <c r="H809" s="45" t="str">
        <f t="shared" si="28"/>
        <v/>
      </c>
    </row>
    <row r="810" spans="1:8" x14ac:dyDescent="0.3">
      <c r="A810" s="30" t="s">
        <v>41</v>
      </c>
      <c r="B810" s="31" t="s">
        <v>710</v>
      </c>
      <c r="C810" s="32" t="s">
        <v>711</v>
      </c>
      <c r="D810" s="32"/>
      <c r="E810" s="33" t="s">
        <v>30</v>
      </c>
      <c r="F810" s="34">
        <v>78</v>
      </c>
      <c r="G810" s="6"/>
      <c r="H810" s="34" t="str">
        <f t="shared" si="28"/>
        <v/>
      </c>
    </row>
    <row r="811" spans="1:8" ht="15" customHeight="1" thickBot="1" x14ac:dyDescent="0.35">
      <c r="A811" s="35" t="str">
        <f>A800 &amp;" - skupna cena (brez DDV):"</f>
        <v>4.2.2.6 Dobava in namestitev opreme povratnega voda - skupna cena (brez DDV):</v>
      </c>
      <c r="B811" s="36"/>
      <c r="C811" s="37"/>
      <c r="D811" s="37"/>
      <c r="E811" s="38"/>
      <c r="F811" s="39"/>
      <c r="G811" s="39"/>
      <c r="H811" s="39" t="str">
        <f>IF(SUM(H802:H810)=0,"",SUM(H802:H810))</f>
        <v/>
      </c>
    </row>
    <row r="812" spans="1:8" ht="14.4" thickTop="1" x14ac:dyDescent="0.3"/>
    <row r="813" spans="1:8" ht="16.05" customHeight="1" x14ac:dyDescent="0.3">
      <c r="A813" s="14" t="s">
        <v>1659</v>
      </c>
    </row>
    <row r="814" spans="1:8" ht="15" customHeight="1" x14ac:dyDescent="0.3">
      <c r="A814" s="20" t="s">
        <v>1139</v>
      </c>
      <c r="B814" s="21" t="s">
        <v>0</v>
      </c>
      <c r="C814" s="22" t="s">
        <v>4</v>
      </c>
      <c r="D814" s="22" t="s">
        <v>1141</v>
      </c>
      <c r="E814" s="23" t="s">
        <v>1</v>
      </c>
      <c r="F814" s="24" t="s">
        <v>2</v>
      </c>
      <c r="G814" s="24" t="s">
        <v>3</v>
      </c>
      <c r="H814" s="24" t="s">
        <v>1140</v>
      </c>
    </row>
    <row r="815" spans="1:8" x14ac:dyDescent="0.3">
      <c r="A815" s="25" t="s">
        <v>5</v>
      </c>
      <c r="B815" s="26" t="s">
        <v>712</v>
      </c>
      <c r="C815" s="27" t="s">
        <v>713</v>
      </c>
      <c r="D815" s="27"/>
      <c r="E815" s="28" t="s">
        <v>381</v>
      </c>
      <c r="F815" s="29">
        <v>2.7</v>
      </c>
      <c r="G815" s="7"/>
      <c r="H815" s="29" t="str">
        <f t="shared" ref="H815:H829" si="29">IF(G815="","",ROUND(G815*F815,2))</f>
        <v/>
      </c>
    </row>
    <row r="816" spans="1:8" ht="41.4" x14ac:dyDescent="0.3">
      <c r="A816" s="41" t="s">
        <v>11</v>
      </c>
      <c r="B816" s="42" t="s">
        <v>714</v>
      </c>
      <c r="C816" s="43" t="s">
        <v>715</v>
      </c>
      <c r="D816" s="43"/>
      <c r="E816" s="44" t="s">
        <v>30</v>
      </c>
      <c r="F816" s="45">
        <v>14</v>
      </c>
      <c r="G816" s="8"/>
      <c r="H816" s="45" t="str">
        <f t="shared" si="29"/>
        <v/>
      </c>
    </row>
    <row r="817" spans="1:8" ht="41.4" x14ac:dyDescent="0.3">
      <c r="A817" s="41" t="s">
        <v>14</v>
      </c>
      <c r="B817" s="42" t="s">
        <v>716</v>
      </c>
      <c r="C817" s="43" t="s">
        <v>717</v>
      </c>
      <c r="D817" s="43"/>
      <c r="E817" s="44" t="s">
        <v>30</v>
      </c>
      <c r="F817" s="45">
        <v>6</v>
      </c>
      <c r="G817" s="8"/>
      <c r="H817" s="45" t="str">
        <f t="shared" si="29"/>
        <v/>
      </c>
    </row>
    <row r="818" spans="1:8" x14ac:dyDescent="0.3">
      <c r="A818" s="41" t="s">
        <v>28</v>
      </c>
      <c r="B818" s="42" t="s">
        <v>718</v>
      </c>
      <c r="C818" s="43" t="s">
        <v>719</v>
      </c>
      <c r="D818" s="43"/>
      <c r="E818" s="44" t="s">
        <v>30</v>
      </c>
      <c r="F818" s="45">
        <v>20</v>
      </c>
      <c r="G818" s="8"/>
      <c r="H818" s="45" t="str">
        <f t="shared" si="29"/>
        <v/>
      </c>
    </row>
    <row r="819" spans="1:8" x14ac:dyDescent="0.3">
      <c r="A819" s="41" t="s">
        <v>29</v>
      </c>
      <c r="B819" s="42" t="s">
        <v>720</v>
      </c>
      <c r="C819" s="43" t="s">
        <v>721</v>
      </c>
      <c r="D819" s="43"/>
      <c r="E819" s="44" t="s">
        <v>9</v>
      </c>
      <c r="F819" s="45">
        <v>50</v>
      </c>
      <c r="G819" s="8"/>
      <c r="H819" s="45" t="str">
        <f t="shared" si="29"/>
        <v/>
      </c>
    </row>
    <row r="820" spans="1:8" ht="41.4" x14ac:dyDescent="0.3">
      <c r="A820" s="41" t="s">
        <v>32</v>
      </c>
      <c r="B820" s="42" t="s">
        <v>722</v>
      </c>
      <c r="C820" s="43" t="s">
        <v>723</v>
      </c>
      <c r="D820" s="43"/>
      <c r="E820" s="44" t="s">
        <v>30</v>
      </c>
      <c r="F820" s="45">
        <v>50</v>
      </c>
      <c r="G820" s="8"/>
      <c r="H820" s="45" t="str">
        <f t="shared" si="29"/>
        <v/>
      </c>
    </row>
    <row r="821" spans="1:8" ht="55.2" x14ac:dyDescent="0.3">
      <c r="A821" s="41" t="s">
        <v>35</v>
      </c>
      <c r="B821" s="42" t="s">
        <v>724</v>
      </c>
      <c r="C821" s="43" t="s">
        <v>725</v>
      </c>
      <c r="D821" s="43"/>
      <c r="E821" s="44" t="s">
        <v>30</v>
      </c>
      <c r="F821" s="45">
        <v>50</v>
      </c>
      <c r="G821" s="8"/>
      <c r="H821" s="45" t="str">
        <f t="shared" si="29"/>
        <v/>
      </c>
    </row>
    <row r="822" spans="1:8" ht="27.6" x14ac:dyDescent="0.3">
      <c r="A822" s="41" t="s">
        <v>38</v>
      </c>
      <c r="B822" s="42" t="s">
        <v>726</v>
      </c>
      <c r="C822" s="43" t="s">
        <v>727</v>
      </c>
      <c r="D822" s="43"/>
      <c r="E822" s="44" t="s">
        <v>30</v>
      </c>
      <c r="F822" s="45">
        <v>10</v>
      </c>
      <c r="G822" s="8"/>
      <c r="H822" s="45" t="str">
        <f t="shared" si="29"/>
        <v/>
      </c>
    </row>
    <row r="823" spans="1:8" ht="27.6" x14ac:dyDescent="0.3">
      <c r="A823" s="41" t="s">
        <v>41</v>
      </c>
      <c r="B823" s="42" t="s">
        <v>728</v>
      </c>
      <c r="C823" s="43" t="s">
        <v>729</v>
      </c>
      <c r="D823" s="43"/>
      <c r="E823" s="44" t="s">
        <v>30</v>
      </c>
      <c r="F823" s="45">
        <v>11</v>
      </c>
      <c r="G823" s="8"/>
      <c r="H823" s="45" t="str">
        <f t="shared" si="29"/>
        <v/>
      </c>
    </row>
    <row r="824" spans="1:8" ht="27.6" x14ac:dyDescent="0.3">
      <c r="A824" s="41" t="s">
        <v>44</v>
      </c>
      <c r="B824" s="42" t="s">
        <v>730</v>
      </c>
      <c r="C824" s="43" t="s">
        <v>731</v>
      </c>
      <c r="D824" s="43"/>
      <c r="E824" s="44" t="s">
        <v>30</v>
      </c>
      <c r="F824" s="45">
        <v>8</v>
      </c>
      <c r="G824" s="8"/>
      <c r="H824" s="45" t="str">
        <f t="shared" si="29"/>
        <v/>
      </c>
    </row>
    <row r="825" spans="1:8" x14ac:dyDescent="0.3">
      <c r="A825" s="41" t="s">
        <v>47</v>
      </c>
      <c r="B825" s="42" t="s">
        <v>732</v>
      </c>
      <c r="C825" s="43" t="s">
        <v>733</v>
      </c>
      <c r="D825" s="43"/>
      <c r="E825" s="44" t="s">
        <v>30</v>
      </c>
      <c r="F825" s="45">
        <v>102</v>
      </c>
      <c r="G825" s="8"/>
      <c r="H825" s="45" t="str">
        <f t="shared" si="29"/>
        <v/>
      </c>
    </row>
    <row r="826" spans="1:8" ht="27.6" x14ac:dyDescent="0.3">
      <c r="A826" s="41" t="s">
        <v>51</v>
      </c>
      <c r="B826" s="42" t="s">
        <v>734</v>
      </c>
      <c r="C826" s="43" t="s">
        <v>735</v>
      </c>
      <c r="D826" s="43"/>
      <c r="E826" s="44" t="s">
        <v>30</v>
      </c>
      <c r="F826" s="45">
        <v>36</v>
      </c>
      <c r="G826" s="8"/>
      <c r="H826" s="45" t="str">
        <f t="shared" si="29"/>
        <v/>
      </c>
    </row>
    <row r="827" spans="1:8" ht="41.4" x14ac:dyDescent="0.3">
      <c r="A827" s="41" t="s">
        <v>55</v>
      </c>
      <c r="B827" s="42" t="s">
        <v>736</v>
      </c>
      <c r="C827" s="43" t="s">
        <v>737</v>
      </c>
      <c r="D827" s="43"/>
      <c r="E827" s="44" t="s">
        <v>30</v>
      </c>
      <c r="F827" s="45">
        <v>29</v>
      </c>
      <c r="G827" s="8"/>
      <c r="H827" s="45" t="str">
        <f t="shared" si="29"/>
        <v/>
      </c>
    </row>
    <row r="828" spans="1:8" ht="55.2" x14ac:dyDescent="0.3">
      <c r="A828" s="41" t="s">
        <v>58</v>
      </c>
      <c r="B828" s="42" t="s">
        <v>738</v>
      </c>
      <c r="C828" s="43" t="s">
        <v>739</v>
      </c>
      <c r="D828" s="43"/>
      <c r="E828" s="44" t="s">
        <v>30</v>
      </c>
      <c r="F828" s="45">
        <v>6</v>
      </c>
      <c r="G828" s="8"/>
      <c r="H828" s="45" t="str">
        <f t="shared" si="29"/>
        <v/>
      </c>
    </row>
    <row r="829" spans="1:8" x14ac:dyDescent="0.3">
      <c r="A829" s="30" t="s">
        <v>62</v>
      </c>
      <c r="B829" s="31" t="s">
        <v>740</v>
      </c>
      <c r="C829" s="32" t="s">
        <v>741</v>
      </c>
      <c r="D829" s="32"/>
      <c r="E829" s="33" t="s">
        <v>9</v>
      </c>
      <c r="F829" s="34">
        <v>8</v>
      </c>
      <c r="G829" s="6"/>
      <c r="H829" s="34" t="str">
        <f t="shared" si="29"/>
        <v/>
      </c>
    </row>
    <row r="830" spans="1:8" ht="15" customHeight="1" thickBot="1" x14ac:dyDescent="0.35">
      <c r="A830" s="35" t="str">
        <f>A813 &amp;" - skupna cena (brez DDV):"</f>
        <v>4.2.2.7 Dobava in namestitev zaščitne in opozorilne opreme - skupna cena (brez DDV):</v>
      </c>
      <c r="B830" s="36"/>
      <c r="C830" s="37"/>
      <c r="D830" s="37"/>
      <c r="E830" s="38"/>
      <c r="F830" s="39"/>
      <c r="G830" s="39"/>
      <c r="H830" s="39" t="str">
        <f>IF(SUM(H815:H829)=0,"",SUM(H815:H829))</f>
        <v/>
      </c>
    </row>
    <row r="831" spans="1:8" ht="14.4" thickTop="1" x14ac:dyDescent="0.3"/>
    <row r="832" spans="1:8" ht="16.05" customHeight="1" x14ac:dyDescent="0.3">
      <c r="A832" s="14" t="s">
        <v>1660</v>
      </c>
    </row>
    <row r="833" spans="1:8" ht="15" customHeight="1" x14ac:dyDescent="0.3">
      <c r="A833" s="20" t="s">
        <v>1139</v>
      </c>
      <c r="B833" s="21" t="s">
        <v>0</v>
      </c>
      <c r="C833" s="22" t="s">
        <v>4</v>
      </c>
      <c r="D833" s="22" t="s">
        <v>1141</v>
      </c>
      <c r="E833" s="23" t="s">
        <v>1</v>
      </c>
      <c r="F833" s="24" t="s">
        <v>2</v>
      </c>
      <c r="G833" s="24" t="s">
        <v>3</v>
      </c>
      <c r="H833" s="24" t="s">
        <v>1140</v>
      </c>
    </row>
    <row r="834" spans="1:8" ht="41.4" x14ac:dyDescent="0.3">
      <c r="A834" s="25" t="s">
        <v>5</v>
      </c>
      <c r="B834" s="26" t="s">
        <v>742</v>
      </c>
      <c r="C834" s="27" t="s">
        <v>743</v>
      </c>
      <c r="D834" s="27"/>
      <c r="E834" s="28" t="s">
        <v>30</v>
      </c>
      <c r="F834" s="29">
        <v>4</v>
      </c>
      <c r="G834" s="7"/>
      <c r="H834" s="29" t="str">
        <f>IF(G834="","",ROUND(G834*F834,2))</f>
        <v/>
      </c>
    </row>
    <row r="835" spans="1:8" ht="41.4" x14ac:dyDescent="0.3">
      <c r="A835" s="30" t="s">
        <v>11</v>
      </c>
      <c r="B835" s="31" t="s">
        <v>744</v>
      </c>
      <c r="C835" s="32" t="s">
        <v>745</v>
      </c>
      <c r="D835" s="32"/>
      <c r="E835" s="33" t="s">
        <v>30</v>
      </c>
      <c r="F835" s="34">
        <v>5</v>
      </c>
      <c r="G835" s="6"/>
      <c r="H835" s="34" t="str">
        <f>IF(G835="","",ROUND(G835*F835,2))</f>
        <v/>
      </c>
    </row>
    <row r="836" spans="1:8" ht="15" customHeight="1" thickBot="1" x14ac:dyDescent="0.35">
      <c r="A836" s="35" t="str">
        <f>A832 &amp;" - skupna cena (brez DDV):"</f>
        <v>4.2.2.8 Dobava in namestitev stikal - skupna cena (brez DDV):</v>
      </c>
      <c r="B836" s="36"/>
      <c r="C836" s="37"/>
      <c r="D836" s="37"/>
      <c r="E836" s="38"/>
      <c r="F836" s="39"/>
      <c r="G836" s="39"/>
      <c r="H836" s="39" t="str">
        <f>IF(SUM(H834:H835)=0,"",SUM(H834:H835))</f>
        <v/>
      </c>
    </row>
    <row r="837" spans="1:8" ht="14.4" thickTop="1" x14ac:dyDescent="0.3"/>
    <row r="838" spans="1:8" ht="16.05" customHeight="1" x14ac:dyDescent="0.3">
      <c r="A838" s="14" t="s">
        <v>1661</v>
      </c>
    </row>
    <row r="839" spans="1:8" ht="15" customHeight="1" x14ac:dyDescent="0.3">
      <c r="A839" s="20" t="s">
        <v>1139</v>
      </c>
      <c r="B839" s="21" t="s">
        <v>0</v>
      </c>
      <c r="C839" s="22" t="s">
        <v>4</v>
      </c>
      <c r="D839" s="22" t="s">
        <v>1141</v>
      </c>
      <c r="E839" s="23" t="s">
        <v>1</v>
      </c>
      <c r="F839" s="24" t="s">
        <v>2</v>
      </c>
      <c r="G839" s="24" t="s">
        <v>3</v>
      </c>
      <c r="H839" s="24" t="s">
        <v>1140</v>
      </c>
    </row>
    <row r="840" spans="1:8" ht="41.4" x14ac:dyDescent="0.3">
      <c r="A840" s="46" t="s">
        <v>5</v>
      </c>
      <c r="B840" s="47" t="s">
        <v>746</v>
      </c>
      <c r="C840" s="48" t="s">
        <v>747</v>
      </c>
      <c r="D840" s="48"/>
      <c r="E840" s="49" t="s">
        <v>30</v>
      </c>
      <c r="F840" s="50">
        <v>1</v>
      </c>
      <c r="G840" s="51"/>
      <c r="H840" s="50" t="str">
        <f>IF(G840="","",ROUND(G840*F840,2))</f>
        <v/>
      </c>
    </row>
    <row r="841" spans="1:8" ht="15" customHeight="1" thickBot="1" x14ac:dyDescent="0.35">
      <c r="A841" s="35" t="str">
        <f>A838 &amp;" - skupna cena (brez DDV):"</f>
        <v>4.2.2.9 Ostala montažna dela - skupna cena (brez DDV):</v>
      </c>
      <c r="B841" s="36"/>
      <c r="C841" s="37"/>
      <c r="D841" s="37"/>
      <c r="E841" s="38"/>
      <c r="F841" s="39"/>
      <c r="G841" s="39"/>
      <c r="H841" s="39" t="str">
        <f>IF(SUM(H840:H840)=0,"",SUM(H840:H840))</f>
        <v/>
      </c>
    </row>
    <row r="842" spans="1:8" ht="14.4" thickTop="1" x14ac:dyDescent="0.3"/>
    <row r="843" spans="1:8" ht="16.05" customHeight="1" x14ac:dyDescent="0.3">
      <c r="A843" s="14" t="s">
        <v>1662</v>
      </c>
    </row>
    <row r="844" spans="1:8" ht="16.05" customHeight="1" x14ac:dyDescent="0.3">
      <c r="A844" s="14" t="s">
        <v>1663</v>
      </c>
    </row>
    <row r="845" spans="1:8" ht="15" customHeight="1" x14ac:dyDescent="0.3">
      <c r="A845" s="20" t="s">
        <v>1139</v>
      </c>
      <c r="B845" s="21" t="s">
        <v>0</v>
      </c>
      <c r="C845" s="22" t="s">
        <v>4</v>
      </c>
      <c r="D845" s="22" t="s">
        <v>1141</v>
      </c>
      <c r="E845" s="23" t="s">
        <v>1</v>
      </c>
      <c r="F845" s="24" t="s">
        <v>2</v>
      </c>
      <c r="G845" s="24" t="s">
        <v>3</v>
      </c>
      <c r="H845" s="24" t="s">
        <v>1140</v>
      </c>
    </row>
    <row r="846" spans="1:8" x14ac:dyDescent="0.3">
      <c r="A846" s="46" t="s">
        <v>5</v>
      </c>
      <c r="B846" s="47" t="s">
        <v>748</v>
      </c>
      <c r="C846" s="48" t="s">
        <v>749</v>
      </c>
      <c r="D846" s="48"/>
      <c r="E846" s="49" t="s">
        <v>9</v>
      </c>
      <c r="F846" s="50">
        <v>75</v>
      </c>
      <c r="G846" s="51"/>
      <c r="H846" s="50" t="str">
        <f>IF(G846="","",ROUND(G846*F846,2))</f>
        <v/>
      </c>
    </row>
    <row r="847" spans="1:8" ht="15" customHeight="1" thickBot="1" x14ac:dyDescent="0.35">
      <c r="A847" s="35" t="str">
        <f>A844 &amp;" - skupna cena (brez DDV):"</f>
        <v>4.2.3.1 Demontaža drogov - skupna cena (brez DDV):</v>
      </c>
      <c r="B847" s="36"/>
      <c r="C847" s="37"/>
      <c r="D847" s="37"/>
      <c r="E847" s="38"/>
      <c r="F847" s="39"/>
      <c r="G847" s="39"/>
      <c r="H847" s="39" t="str">
        <f>IF(SUM(H846:H846)=0,"",SUM(H846:H846))</f>
        <v/>
      </c>
    </row>
    <row r="848" spans="1:8" ht="14.4" thickTop="1" x14ac:dyDescent="0.3"/>
    <row r="849" spans="1:8" ht="16.05" customHeight="1" x14ac:dyDescent="0.3">
      <c r="A849" s="14" t="s">
        <v>1664</v>
      </c>
    </row>
    <row r="850" spans="1:8" ht="15" customHeight="1" x14ac:dyDescent="0.3">
      <c r="A850" s="20" t="s">
        <v>1139</v>
      </c>
      <c r="B850" s="21" t="s">
        <v>0</v>
      </c>
      <c r="C850" s="22" t="s">
        <v>4</v>
      </c>
      <c r="D850" s="22" t="s">
        <v>1141</v>
      </c>
      <c r="E850" s="23" t="s">
        <v>1</v>
      </c>
      <c r="F850" s="24" t="s">
        <v>2</v>
      </c>
      <c r="G850" s="24" t="s">
        <v>3</v>
      </c>
      <c r="H850" s="24" t="s">
        <v>1140</v>
      </c>
    </row>
    <row r="851" spans="1:8" x14ac:dyDescent="0.3">
      <c r="A851" s="25" t="s">
        <v>5</v>
      </c>
      <c r="B851" s="26" t="s">
        <v>614</v>
      </c>
      <c r="C851" s="27" t="s">
        <v>615</v>
      </c>
      <c r="D851" s="27"/>
      <c r="E851" s="28" t="s">
        <v>30</v>
      </c>
      <c r="F851" s="29">
        <v>23</v>
      </c>
      <c r="G851" s="7"/>
      <c r="H851" s="29" t="str">
        <f t="shared" ref="H851:H865" si="30">IF(G851="","",ROUND(G851*F851,2))</f>
        <v/>
      </c>
    </row>
    <row r="852" spans="1:8" x14ac:dyDescent="0.3">
      <c r="A852" s="41" t="s">
        <v>11</v>
      </c>
      <c r="B852" s="42" t="s">
        <v>750</v>
      </c>
      <c r="C852" s="43" t="s">
        <v>751</v>
      </c>
      <c r="D852" s="43"/>
      <c r="E852" s="44" t="s">
        <v>30</v>
      </c>
      <c r="F852" s="45">
        <v>18</v>
      </c>
      <c r="G852" s="8"/>
      <c r="H852" s="45" t="str">
        <f t="shared" si="30"/>
        <v/>
      </c>
    </row>
    <row r="853" spans="1:8" x14ac:dyDescent="0.3">
      <c r="A853" s="41" t="s">
        <v>14</v>
      </c>
      <c r="B853" s="42" t="s">
        <v>618</v>
      </c>
      <c r="C853" s="43" t="s">
        <v>619</v>
      </c>
      <c r="D853" s="43"/>
      <c r="E853" s="44" t="s">
        <v>30</v>
      </c>
      <c r="F853" s="45">
        <v>16</v>
      </c>
      <c r="G853" s="8"/>
      <c r="H853" s="45" t="str">
        <f t="shared" si="30"/>
        <v/>
      </c>
    </row>
    <row r="854" spans="1:8" x14ac:dyDescent="0.3">
      <c r="A854" s="41" t="s">
        <v>28</v>
      </c>
      <c r="B854" s="42" t="s">
        <v>620</v>
      </c>
      <c r="C854" s="43" t="s">
        <v>621</v>
      </c>
      <c r="D854" s="43"/>
      <c r="E854" s="44" t="s">
        <v>30</v>
      </c>
      <c r="F854" s="45">
        <v>10</v>
      </c>
      <c r="G854" s="8"/>
      <c r="H854" s="45" t="str">
        <f t="shared" si="30"/>
        <v/>
      </c>
    </row>
    <row r="855" spans="1:8" x14ac:dyDescent="0.3">
      <c r="A855" s="41" t="s">
        <v>29</v>
      </c>
      <c r="B855" s="42" t="s">
        <v>622</v>
      </c>
      <c r="C855" s="43" t="s">
        <v>623</v>
      </c>
      <c r="D855" s="43"/>
      <c r="E855" s="44" t="s">
        <v>30</v>
      </c>
      <c r="F855" s="45">
        <v>10</v>
      </c>
      <c r="G855" s="8"/>
      <c r="H855" s="45" t="str">
        <f t="shared" si="30"/>
        <v/>
      </c>
    </row>
    <row r="856" spans="1:8" x14ac:dyDescent="0.3">
      <c r="A856" s="41" t="s">
        <v>32</v>
      </c>
      <c r="B856" s="42" t="s">
        <v>624</v>
      </c>
      <c r="C856" s="43" t="s">
        <v>625</v>
      </c>
      <c r="D856" s="43"/>
      <c r="E856" s="44" t="s">
        <v>30</v>
      </c>
      <c r="F856" s="45">
        <v>1</v>
      </c>
      <c r="G856" s="8"/>
      <c r="H856" s="45" t="str">
        <f t="shared" si="30"/>
        <v/>
      </c>
    </row>
    <row r="857" spans="1:8" x14ac:dyDescent="0.3">
      <c r="A857" s="41" t="s">
        <v>35</v>
      </c>
      <c r="B857" s="42" t="s">
        <v>626</v>
      </c>
      <c r="C857" s="43" t="s">
        <v>627</v>
      </c>
      <c r="D857" s="43"/>
      <c r="E857" s="44" t="s">
        <v>30</v>
      </c>
      <c r="F857" s="45">
        <v>5</v>
      </c>
      <c r="G857" s="8"/>
      <c r="H857" s="45" t="str">
        <f t="shared" si="30"/>
        <v/>
      </c>
    </row>
    <row r="858" spans="1:8" x14ac:dyDescent="0.3">
      <c r="A858" s="41" t="s">
        <v>38</v>
      </c>
      <c r="B858" s="42" t="s">
        <v>752</v>
      </c>
      <c r="C858" s="43" t="s">
        <v>753</v>
      </c>
      <c r="D858" s="43"/>
      <c r="E858" s="44" t="s">
        <v>30</v>
      </c>
      <c r="F858" s="45">
        <v>87</v>
      </c>
      <c r="G858" s="8"/>
      <c r="H858" s="45" t="str">
        <f t="shared" si="30"/>
        <v/>
      </c>
    </row>
    <row r="859" spans="1:8" x14ac:dyDescent="0.3">
      <c r="A859" s="41" t="s">
        <v>41</v>
      </c>
      <c r="B859" s="42" t="s">
        <v>754</v>
      </c>
      <c r="C859" s="43" t="s">
        <v>755</v>
      </c>
      <c r="D859" s="43"/>
      <c r="E859" s="44" t="s">
        <v>30</v>
      </c>
      <c r="F859" s="45">
        <v>15</v>
      </c>
      <c r="G859" s="8"/>
      <c r="H859" s="45" t="str">
        <f t="shared" si="30"/>
        <v/>
      </c>
    </row>
    <row r="860" spans="1:8" x14ac:dyDescent="0.3">
      <c r="A860" s="41" t="s">
        <v>44</v>
      </c>
      <c r="B860" s="42" t="s">
        <v>756</v>
      </c>
      <c r="C860" s="43" t="s">
        <v>757</v>
      </c>
      <c r="D860" s="43"/>
      <c r="E860" s="44" t="s">
        <v>30</v>
      </c>
      <c r="F860" s="45">
        <v>4</v>
      </c>
      <c r="G860" s="8"/>
      <c r="H860" s="45" t="str">
        <f t="shared" si="30"/>
        <v/>
      </c>
    </row>
    <row r="861" spans="1:8" x14ac:dyDescent="0.3">
      <c r="A861" s="41" t="s">
        <v>47</v>
      </c>
      <c r="B861" s="42" t="s">
        <v>758</v>
      </c>
      <c r="C861" s="43" t="s">
        <v>759</v>
      </c>
      <c r="D861" s="43"/>
      <c r="E861" s="44" t="s">
        <v>30</v>
      </c>
      <c r="F861" s="45">
        <v>3</v>
      </c>
      <c r="G861" s="8"/>
      <c r="H861" s="45" t="str">
        <f t="shared" si="30"/>
        <v/>
      </c>
    </row>
    <row r="862" spans="1:8" x14ac:dyDescent="0.3">
      <c r="A862" s="41" t="s">
        <v>51</v>
      </c>
      <c r="B862" s="42" t="s">
        <v>638</v>
      </c>
      <c r="C862" s="43" t="s">
        <v>639</v>
      </c>
      <c r="D862" s="43"/>
      <c r="E862" s="44" t="s">
        <v>30</v>
      </c>
      <c r="F862" s="45">
        <v>9</v>
      </c>
      <c r="G862" s="8"/>
      <c r="H862" s="45" t="str">
        <f t="shared" si="30"/>
        <v/>
      </c>
    </row>
    <row r="863" spans="1:8" x14ac:dyDescent="0.3">
      <c r="A863" s="41" t="s">
        <v>55</v>
      </c>
      <c r="B863" s="42" t="s">
        <v>640</v>
      </c>
      <c r="C863" s="43" t="s">
        <v>641</v>
      </c>
      <c r="D863" s="43"/>
      <c r="E863" s="44" t="s">
        <v>30</v>
      </c>
      <c r="F863" s="45">
        <v>2</v>
      </c>
      <c r="G863" s="8"/>
      <c r="H863" s="45" t="str">
        <f t="shared" si="30"/>
        <v/>
      </c>
    </row>
    <row r="864" spans="1:8" x14ac:dyDescent="0.3">
      <c r="A864" s="41" t="s">
        <v>58</v>
      </c>
      <c r="B864" s="42" t="s">
        <v>760</v>
      </c>
      <c r="C864" s="43" t="s">
        <v>761</v>
      </c>
      <c r="D864" s="43"/>
      <c r="E864" s="44" t="s">
        <v>30</v>
      </c>
      <c r="F864" s="45">
        <v>1</v>
      </c>
      <c r="G864" s="8"/>
      <c r="H864" s="45" t="str">
        <f t="shared" si="30"/>
        <v/>
      </c>
    </row>
    <row r="865" spans="1:8" x14ac:dyDescent="0.3">
      <c r="A865" s="30" t="s">
        <v>62</v>
      </c>
      <c r="B865" s="31" t="s">
        <v>762</v>
      </c>
      <c r="C865" s="32" t="s">
        <v>763</v>
      </c>
      <c r="D865" s="32"/>
      <c r="E865" s="33" t="s">
        <v>30</v>
      </c>
      <c r="F865" s="34">
        <v>1</v>
      </c>
      <c r="G865" s="6"/>
      <c r="H865" s="34" t="str">
        <f t="shared" si="30"/>
        <v/>
      </c>
    </row>
    <row r="866" spans="1:8" ht="15" customHeight="1" thickBot="1" x14ac:dyDescent="0.35">
      <c r="A866" s="35" t="str">
        <f>A849 &amp;" - skupna cena (brez DDV):"</f>
        <v>4.2.3.2 Demontaža nosilcev in druge opreme voznih vodov - skupna cena (brez DDV):</v>
      </c>
      <c r="B866" s="36"/>
      <c r="C866" s="37"/>
      <c r="D866" s="37"/>
      <c r="E866" s="38"/>
      <c r="F866" s="39"/>
      <c r="G866" s="39"/>
      <c r="H866" s="39" t="str">
        <f>IF(SUM(H851:H865)=0,"",SUM(H851:H865))</f>
        <v/>
      </c>
    </row>
    <row r="867" spans="1:8" ht="14.4" thickTop="1" x14ac:dyDescent="0.3"/>
    <row r="868" spans="1:8" ht="16.05" customHeight="1" x14ac:dyDescent="0.3">
      <c r="A868" s="14" t="s">
        <v>1665</v>
      </c>
    </row>
    <row r="869" spans="1:8" ht="15" customHeight="1" x14ac:dyDescent="0.3">
      <c r="A869" s="20" t="s">
        <v>1139</v>
      </c>
      <c r="B869" s="21" t="s">
        <v>0</v>
      </c>
      <c r="C869" s="22" t="s">
        <v>4</v>
      </c>
      <c r="D869" s="22" t="s">
        <v>1141</v>
      </c>
      <c r="E869" s="23" t="s">
        <v>1</v>
      </c>
      <c r="F869" s="24" t="s">
        <v>2</v>
      </c>
      <c r="G869" s="24" t="s">
        <v>3</v>
      </c>
      <c r="H869" s="24" t="s">
        <v>1140</v>
      </c>
    </row>
    <row r="870" spans="1:8" x14ac:dyDescent="0.3">
      <c r="A870" s="25" t="s">
        <v>5</v>
      </c>
      <c r="B870" s="26" t="s">
        <v>764</v>
      </c>
      <c r="C870" s="27" t="s">
        <v>765</v>
      </c>
      <c r="D870" s="27"/>
      <c r="E870" s="28" t="s">
        <v>9</v>
      </c>
      <c r="F870" s="29">
        <v>13</v>
      </c>
      <c r="G870" s="7"/>
      <c r="H870" s="29" t="str">
        <f>IF(G870="","",ROUND(G870*F870,2))</f>
        <v/>
      </c>
    </row>
    <row r="871" spans="1:8" x14ac:dyDescent="0.3">
      <c r="A871" s="30" t="s">
        <v>11</v>
      </c>
      <c r="B871" s="31" t="s">
        <v>766</v>
      </c>
      <c r="C871" s="32" t="s">
        <v>767</v>
      </c>
      <c r="D871" s="32"/>
      <c r="E871" s="33" t="s">
        <v>9</v>
      </c>
      <c r="F871" s="34">
        <v>12</v>
      </c>
      <c r="G871" s="6"/>
      <c r="H871" s="34" t="str">
        <f>IF(G871="","",ROUND(G871*F871,2))</f>
        <v/>
      </c>
    </row>
    <row r="872" spans="1:8" ht="15" customHeight="1" thickBot="1" x14ac:dyDescent="0.35">
      <c r="A872" s="35" t="str">
        <f>A868 &amp;" - skupna cena (brez DDV):"</f>
        <v>4.2.3.3 Demontaža sider drogov - skupna cena (brez DDV):</v>
      </c>
      <c r="B872" s="36"/>
      <c r="C872" s="37"/>
      <c r="D872" s="37"/>
      <c r="E872" s="38"/>
      <c r="F872" s="39"/>
      <c r="G872" s="39"/>
      <c r="H872" s="39" t="str">
        <f>IF(SUM(H870:H871)=0,"",SUM(H870:H871))</f>
        <v/>
      </c>
    </row>
    <row r="873" spans="1:8" ht="14.4" thickTop="1" x14ac:dyDescent="0.3"/>
    <row r="874" spans="1:8" ht="16.05" customHeight="1" x14ac:dyDescent="0.3">
      <c r="A874" s="14" t="s">
        <v>1666</v>
      </c>
    </row>
    <row r="875" spans="1:8" ht="15" customHeight="1" x14ac:dyDescent="0.3">
      <c r="A875" s="20" t="s">
        <v>1139</v>
      </c>
      <c r="B875" s="21" t="s">
        <v>0</v>
      </c>
      <c r="C875" s="22" t="s">
        <v>4</v>
      </c>
      <c r="D875" s="22" t="s">
        <v>1141</v>
      </c>
      <c r="E875" s="23" t="s">
        <v>1</v>
      </c>
      <c r="F875" s="24" t="s">
        <v>2</v>
      </c>
      <c r="G875" s="24" t="s">
        <v>3</v>
      </c>
      <c r="H875" s="24" t="s">
        <v>1140</v>
      </c>
    </row>
    <row r="876" spans="1:8" x14ac:dyDescent="0.3">
      <c r="A876" s="25" t="s">
        <v>5</v>
      </c>
      <c r="B876" s="26" t="s">
        <v>768</v>
      </c>
      <c r="C876" s="27" t="s">
        <v>769</v>
      </c>
      <c r="D876" s="27"/>
      <c r="E876" s="28" t="s">
        <v>381</v>
      </c>
      <c r="F876" s="29">
        <v>1.2</v>
      </c>
      <c r="G876" s="7"/>
      <c r="H876" s="29" t="str">
        <f t="shared" ref="H876:H895" si="31">IF(G876="","",ROUND(G876*F876,2))</f>
        <v/>
      </c>
    </row>
    <row r="877" spans="1:8" x14ac:dyDescent="0.3">
      <c r="A877" s="41" t="s">
        <v>11</v>
      </c>
      <c r="B877" s="42" t="s">
        <v>770</v>
      </c>
      <c r="C877" s="43" t="s">
        <v>771</v>
      </c>
      <c r="D877" s="43"/>
      <c r="E877" s="44" t="s">
        <v>381</v>
      </c>
      <c r="F877" s="45">
        <v>3.6</v>
      </c>
      <c r="G877" s="8"/>
      <c r="H877" s="45" t="str">
        <f t="shared" si="31"/>
        <v/>
      </c>
    </row>
    <row r="878" spans="1:8" x14ac:dyDescent="0.3">
      <c r="A878" s="41" t="s">
        <v>14</v>
      </c>
      <c r="B878" s="42" t="s">
        <v>772</v>
      </c>
      <c r="C878" s="43" t="s">
        <v>773</v>
      </c>
      <c r="D878" s="43"/>
      <c r="E878" s="44" t="s">
        <v>381</v>
      </c>
      <c r="F878" s="45">
        <v>0.9</v>
      </c>
      <c r="G878" s="8"/>
      <c r="H878" s="45" t="str">
        <f t="shared" si="31"/>
        <v/>
      </c>
    </row>
    <row r="879" spans="1:8" x14ac:dyDescent="0.3">
      <c r="A879" s="41" t="s">
        <v>28</v>
      </c>
      <c r="B879" s="42" t="s">
        <v>774</v>
      </c>
      <c r="C879" s="43" t="s">
        <v>775</v>
      </c>
      <c r="D879" s="43"/>
      <c r="E879" s="44" t="s">
        <v>30</v>
      </c>
      <c r="F879" s="45">
        <v>4</v>
      </c>
      <c r="G879" s="8"/>
      <c r="H879" s="45" t="str">
        <f t="shared" si="31"/>
        <v/>
      </c>
    </row>
    <row r="880" spans="1:8" x14ac:dyDescent="0.3">
      <c r="A880" s="41" t="s">
        <v>29</v>
      </c>
      <c r="B880" s="42" t="s">
        <v>776</v>
      </c>
      <c r="C880" s="43" t="s">
        <v>777</v>
      </c>
      <c r="D880" s="43"/>
      <c r="E880" s="44" t="s">
        <v>30</v>
      </c>
      <c r="F880" s="45">
        <v>3</v>
      </c>
      <c r="G880" s="8"/>
      <c r="H880" s="45" t="str">
        <f t="shared" si="31"/>
        <v/>
      </c>
    </row>
    <row r="881" spans="1:8" x14ac:dyDescent="0.3">
      <c r="A881" s="41" t="s">
        <v>32</v>
      </c>
      <c r="B881" s="42" t="s">
        <v>778</v>
      </c>
      <c r="C881" s="43" t="s">
        <v>779</v>
      </c>
      <c r="D881" s="43"/>
      <c r="E881" s="44" t="s">
        <v>30</v>
      </c>
      <c r="F881" s="45">
        <v>4</v>
      </c>
      <c r="G881" s="8"/>
      <c r="H881" s="45" t="str">
        <f t="shared" si="31"/>
        <v/>
      </c>
    </row>
    <row r="882" spans="1:8" x14ac:dyDescent="0.3">
      <c r="A882" s="41" t="s">
        <v>35</v>
      </c>
      <c r="B882" s="42" t="s">
        <v>780</v>
      </c>
      <c r="C882" s="43" t="s">
        <v>781</v>
      </c>
      <c r="D882" s="43"/>
      <c r="E882" s="44" t="s">
        <v>30</v>
      </c>
      <c r="F882" s="45">
        <v>1</v>
      </c>
      <c r="G882" s="8"/>
      <c r="H882" s="45" t="str">
        <f t="shared" si="31"/>
        <v/>
      </c>
    </row>
    <row r="883" spans="1:8" x14ac:dyDescent="0.3">
      <c r="A883" s="41" t="s">
        <v>38</v>
      </c>
      <c r="B883" s="42" t="s">
        <v>782</v>
      </c>
      <c r="C883" s="43" t="s">
        <v>783</v>
      </c>
      <c r="D883" s="43"/>
      <c r="E883" s="44" t="s">
        <v>30</v>
      </c>
      <c r="F883" s="45">
        <v>4</v>
      </c>
      <c r="G883" s="8"/>
      <c r="H883" s="45" t="str">
        <f t="shared" si="31"/>
        <v/>
      </c>
    </row>
    <row r="884" spans="1:8" x14ac:dyDescent="0.3">
      <c r="A884" s="41" t="s">
        <v>41</v>
      </c>
      <c r="B884" s="42" t="s">
        <v>784</v>
      </c>
      <c r="C884" s="43" t="s">
        <v>785</v>
      </c>
      <c r="D884" s="43"/>
      <c r="E884" s="44" t="s">
        <v>30</v>
      </c>
      <c r="F884" s="45">
        <v>2</v>
      </c>
      <c r="G884" s="8"/>
      <c r="H884" s="45" t="str">
        <f t="shared" si="31"/>
        <v/>
      </c>
    </row>
    <row r="885" spans="1:8" x14ac:dyDescent="0.3">
      <c r="A885" s="41" t="s">
        <v>44</v>
      </c>
      <c r="B885" s="42" t="s">
        <v>786</v>
      </c>
      <c r="C885" s="43" t="s">
        <v>787</v>
      </c>
      <c r="D885" s="43"/>
      <c r="E885" s="44" t="s">
        <v>30</v>
      </c>
      <c r="F885" s="45">
        <v>14</v>
      </c>
      <c r="G885" s="8"/>
      <c r="H885" s="45" t="str">
        <f t="shared" si="31"/>
        <v/>
      </c>
    </row>
    <row r="886" spans="1:8" x14ac:dyDescent="0.3">
      <c r="A886" s="41" t="s">
        <v>47</v>
      </c>
      <c r="B886" s="42" t="s">
        <v>788</v>
      </c>
      <c r="C886" s="43" t="s">
        <v>789</v>
      </c>
      <c r="D886" s="43"/>
      <c r="E886" s="44" t="s">
        <v>30</v>
      </c>
      <c r="F886" s="45">
        <v>3</v>
      </c>
      <c r="G886" s="8"/>
      <c r="H886" s="45" t="str">
        <f t="shared" si="31"/>
        <v/>
      </c>
    </row>
    <row r="887" spans="1:8" x14ac:dyDescent="0.3">
      <c r="A887" s="41" t="s">
        <v>51</v>
      </c>
      <c r="B887" s="42" t="s">
        <v>790</v>
      </c>
      <c r="C887" s="43" t="s">
        <v>791</v>
      </c>
      <c r="D887" s="43"/>
      <c r="E887" s="44" t="s">
        <v>30</v>
      </c>
      <c r="F887" s="45">
        <v>5</v>
      </c>
      <c r="G887" s="8"/>
      <c r="H887" s="45" t="str">
        <f t="shared" si="31"/>
        <v/>
      </c>
    </row>
    <row r="888" spans="1:8" x14ac:dyDescent="0.3">
      <c r="A888" s="41" t="s">
        <v>55</v>
      </c>
      <c r="B888" s="42" t="s">
        <v>792</v>
      </c>
      <c r="C888" s="43" t="s">
        <v>793</v>
      </c>
      <c r="D888" s="43"/>
      <c r="E888" s="44" t="s">
        <v>381</v>
      </c>
      <c r="F888" s="45">
        <v>4.5999999999999996</v>
      </c>
      <c r="G888" s="8"/>
      <c r="H888" s="45" t="str">
        <f t="shared" si="31"/>
        <v/>
      </c>
    </row>
    <row r="889" spans="1:8" x14ac:dyDescent="0.3">
      <c r="A889" s="41" t="s">
        <v>58</v>
      </c>
      <c r="B889" s="42" t="s">
        <v>794</v>
      </c>
      <c r="C889" s="43" t="s">
        <v>795</v>
      </c>
      <c r="D889" s="43"/>
      <c r="E889" s="44" t="s">
        <v>381</v>
      </c>
      <c r="F889" s="45">
        <v>0.2</v>
      </c>
      <c r="G889" s="8"/>
      <c r="H889" s="45" t="str">
        <f t="shared" si="31"/>
        <v/>
      </c>
    </row>
    <row r="890" spans="1:8" x14ac:dyDescent="0.3">
      <c r="A890" s="41" t="s">
        <v>62</v>
      </c>
      <c r="B890" s="42" t="s">
        <v>796</v>
      </c>
      <c r="C890" s="43" t="s">
        <v>797</v>
      </c>
      <c r="D890" s="43"/>
      <c r="E890" s="44" t="s">
        <v>30</v>
      </c>
      <c r="F890" s="45">
        <v>14</v>
      </c>
      <c r="G890" s="8"/>
      <c r="H890" s="45" t="str">
        <f t="shared" si="31"/>
        <v/>
      </c>
    </row>
    <row r="891" spans="1:8" x14ac:dyDescent="0.3">
      <c r="A891" s="41" t="s">
        <v>66</v>
      </c>
      <c r="B891" s="42" t="s">
        <v>798</v>
      </c>
      <c r="C891" s="43" t="s">
        <v>799</v>
      </c>
      <c r="D891" s="43"/>
      <c r="E891" s="44" t="s">
        <v>30</v>
      </c>
      <c r="F891" s="45">
        <v>7</v>
      </c>
      <c r="G891" s="8"/>
      <c r="H891" s="45" t="str">
        <f t="shared" si="31"/>
        <v/>
      </c>
    </row>
    <row r="892" spans="1:8" x14ac:dyDescent="0.3">
      <c r="A892" s="41" t="s">
        <v>526</v>
      </c>
      <c r="B892" s="42" t="s">
        <v>800</v>
      </c>
      <c r="C892" s="43" t="s">
        <v>801</v>
      </c>
      <c r="D892" s="43"/>
      <c r="E892" s="44" t="s">
        <v>30</v>
      </c>
      <c r="F892" s="45">
        <v>2</v>
      </c>
      <c r="G892" s="8"/>
      <c r="H892" s="45" t="str">
        <f t="shared" si="31"/>
        <v/>
      </c>
    </row>
    <row r="893" spans="1:8" x14ac:dyDescent="0.3">
      <c r="A893" s="41" t="s">
        <v>528</v>
      </c>
      <c r="B893" s="42" t="s">
        <v>802</v>
      </c>
      <c r="C893" s="43" t="s">
        <v>803</v>
      </c>
      <c r="D893" s="43"/>
      <c r="E893" s="44" t="s">
        <v>30</v>
      </c>
      <c r="F893" s="45">
        <v>10</v>
      </c>
      <c r="G893" s="8"/>
      <c r="H893" s="45" t="str">
        <f t="shared" si="31"/>
        <v/>
      </c>
    </row>
    <row r="894" spans="1:8" x14ac:dyDescent="0.3">
      <c r="A894" s="41" t="s">
        <v>531</v>
      </c>
      <c r="B894" s="42" t="s">
        <v>804</v>
      </c>
      <c r="C894" s="43" t="s">
        <v>805</v>
      </c>
      <c r="D894" s="43"/>
      <c r="E894" s="44" t="s">
        <v>30</v>
      </c>
      <c r="F894" s="45">
        <v>4</v>
      </c>
      <c r="G894" s="8"/>
      <c r="H894" s="45" t="str">
        <f t="shared" si="31"/>
        <v/>
      </c>
    </row>
    <row r="895" spans="1:8" x14ac:dyDescent="0.3">
      <c r="A895" s="30" t="s">
        <v>534</v>
      </c>
      <c r="B895" s="31" t="s">
        <v>806</v>
      </c>
      <c r="C895" s="32" t="s">
        <v>807</v>
      </c>
      <c r="D895" s="32"/>
      <c r="E895" s="33" t="s">
        <v>30</v>
      </c>
      <c r="F895" s="34">
        <v>6</v>
      </c>
      <c r="G895" s="6"/>
      <c r="H895" s="34" t="str">
        <f t="shared" si="31"/>
        <v/>
      </c>
    </row>
    <row r="896" spans="1:8" ht="15" customHeight="1" thickBot="1" x14ac:dyDescent="0.35">
      <c r="A896" s="35" t="str">
        <f>A874 &amp;" - skupna cena (brez DDV):"</f>
        <v>4.2.3.4 Demontaža vodov - skupna cena (brez DDV):</v>
      </c>
      <c r="B896" s="36"/>
      <c r="C896" s="37"/>
      <c r="D896" s="37"/>
      <c r="E896" s="38"/>
      <c r="F896" s="39"/>
      <c r="G896" s="39"/>
      <c r="H896" s="39" t="str">
        <f>IF(SUM(H876:H895)=0,"",SUM(H876:H895))</f>
        <v/>
      </c>
    </row>
    <row r="897" spans="1:8" ht="14.4" thickTop="1" x14ac:dyDescent="0.3"/>
    <row r="898" spans="1:8" ht="16.05" customHeight="1" x14ac:dyDescent="0.3">
      <c r="A898" s="14" t="s">
        <v>1667</v>
      </c>
    </row>
    <row r="899" spans="1:8" ht="15" customHeight="1" x14ac:dyDescent="0.3">
      <c r="A899" s="20" t="s">
        <v>1139</v>
      </c>
      <c r="B899" s="21" t="s">
        <v>0</v>
      </c>
      <c r="C899" s="22" t="s">
        <v>4</v>
      </c>
      <c r="D899" s="22" t="s">
        <v>1141</v>
      </c>
      <c r="E899" s="23" t="s">
        <v>1</v>
      </c>
      <c r="F899" s="24" t="s">
        <v>2</v>
      </c>
      <c r="G899" s="24" t="s">
        <v>3</v>
      </c>
      <c r="H899" s="24" t="s">
        <v>1140</v>
      </c>
    </row>
    <row r="900" spans="1:8" ht="27.6" x14ac:dyDescent="0.3">
      <c r="A900" s="25" t="s">
        <v>5</v>
      </c>
      <c r="B900" s="26" t="s">
        <v>808</v>
      </c>
      <c r="C900" s="27" t="s">
        <v>809</v>
      </c>
      <c r="D900" s="27"/>
      <c r="E900" s="28" t="s">
        <v>30</v>
      </c>
      <c r="F900" s="29">
        <v>8</v>
      </c>
      <c r="G900" s="7"/>
      <c r="H900" s="29" t="str">
        <f>IF(G900="","",ROUND(G900*F900,2))</f>
        <v/>
      </c>
    </row>
    <row r="901" spans="1:8" ht="27.6" x14ac:dyDescent="0.3">
      <c r="A901" s="41" t="s">
        <v>11</v>
      </c>
      <c r="B901" s="42" t="s">
        <v>810</v>
      </c>
      <c r="C901" s="43" t="s">
        <v>811</v>
      </c>
      <c r="D901" s="43"/>
      <c r="E901" s="44" t="s">
        <v>30</v>
      </c>
      <c r="F901" s="45">
        <v>7</v>
      </c>
      <c r="G901" s="8"/>
      <c r="H901" s="45" t="str">
        <f>IF(G901="","",ROUND(G901*F901,2))</f>
        <v/>
      </c>
    </row>
    <row r="902" spans="1:8" ht="27.6" x14ac:dyDescent="0.3">
      <c r="A902" s="41" t="s">
        <v>14</v>
      </c>
      <c r="B902" s="42" t="s">
        <v>812</v>
      </c>
      <c r="C902" s="43" t="s">
        <v>813</v>
      </c>
      <c r="D902" s="43"/>
      <c r="E902" s="44" t="s">
        <v>30</v>
      </c>
      <c r="F902" s="45">
        <v>3</v>
      </c>
      <c r="G902" s="8"/>
      <c r="H902" s="45" t="str">
        <f>IF(G902="","",ROUND(G902*F902,2))</f>
        <v/>
      </c>
    </row>
    <row r="903" spans="1:8" x14ac:dyDescent="0.3">
      <c r="A903" s="30" t="s">
        <v>28</v>
      </c>
      <c r="B903" s="31" t="s">
        <v>814</v>
      </c>
      <c r="C903" s="32" t="s">
        <v>815</v>
      </c>
      <c r="D903" s="32"/>
      <c r="E903" s="33" t="s">
        <v>30</v>
      </c>
      <c r="F903" s="34">
        <v>12</v>
      </c>
      <c r="G903" s="6"/>
      <c r="H903" s="34" t="str">
        <f>IF(G903="","",ROUND(G903*F903,2))</f>
        <v/>
      </c>
    </row>
    <row r="904" spans="1:8" ht="15" customHeight="1" thickBot="1" x14ac:dyDescent="0.35">
      <c r="A904" s="35" t="str">
        <f>A898 &amp;" - skupna cena (brez DDV):"</f>
        <v>4.2.3.5 Demontaža opreme povratnega voda - skupna cena (brez DDV):</v>
      </c>
      <c r="B904" s="36"/>
      <c r="C904" s="37"/>
      <c r="D904" s="37"/>
      <c r="E904" s="38"/>
      <c r="F904" s="39"/>
      <c r="G904" s="39"/>
      <c r="H904" s="39" t="str">
        <f>IF(SUM(H900:H903)=0,"",SUM(H900:H903))</f>
        <v/>
      </c>
    </row>
    <row r="905" spans="1:8" ht="14.4" thickTop="1" x14ac:dyDescent="0.3"/>
    <row r="906" spans="1:8" ht="16.05" customHeight="1" x14ac:dyDescent="0.3">
      <c r="A906" s="14" t="s">
        <v>1668</v>
      </c>
    </row>
    <row r="907" spans="1:8" ht="15" customHeight="1" x14ac:dyDescent="0.3">
      <c r="A907" s="20" t="s">
        <v>1139</v>
      </c>
      <c r="B907" s="21" t="s">
        <v>0</v>
      </c>
      <c r="C907" s="22" t="s">
        <v>4</v>
      </c>
      <c r="D907" s="22" t="s">
        <v>1141</v>
      </c>
      <c r="E907" s="23" t="s">
        <v>1</v>
      </c>
      <c r="F907" s="24" t="s">
        <v>2</v>
      </c>
      <c r="G907" s="24" t="s">
        <v>3</v>
      </c>
      <c r="H907" s="24" t="s">
        <v>1140</v>
      </c>
    </row>
    <row r="908" spans="1:8" x14ac:dyDescent="0.3">
      <c r="A908" s="25" t="s">
        <v>5</v>
      </c>
      <c r="B908" s="26" t="s">
        <v>816</v>
      </c>
      <c r="C908" s="27" t="s">
        <v>817</v>
      </c>
      <c r="D908" s="27"/>
      <c r="E908" s="28" t="s">
        <v>381</v>
      </c>
      <c r="F908" s="29">
        <v>2.1</v>
      </c>
      <c r="G908" s="7"/>
      <c r="H908" s="29" t="str">
        <f>IF(G908="","",ROUND(G908*F908,2))</f>
        <v/>
      </c>
    </row>
    <row r="909" spans="1:8" x14ac:dyDescent="0.3">
      <c r="A909" s="41" t="s">
        <v>11</v>
      </c>
      <c r="B909" s="42" t="s">
        <v>818</v>
      </c>
      <c r="C909" s="43" t="s">
        <v>819</v>
      </c>
      <c r="D909" s="43"/>
      <c r="E909" s="44" t="s">
        <v>30</v>
      </c>
      <c r="F909" s="45">
        <v>71</v>
      </c>
      <c r="G909" s="8"/>
      <c r="H909" s="45" t="str">
        <f>IF(G909="","",ROUND(G909*F909,2))</f>
        <v/>
      </c>
    </row>
    <row r="910" spans="1:8" x14ac:dyDescent="0.3">
      <c r="A910" s="41" t="s">
        <v>14</v>
      </c>
      <c r="B910" s="42" t="s">
        <v>820</v>
      </c>
      <c r="C910" s="43" t="s">
        <v>821</v>
      </c>
      <c r="D910" s="43"/>
      <c r="E910" s="44" t="s">
        <v>30</v>
      </c>
      <c r="F910" s="45">
        <v>35</v>
      </c>
      <c r="G910" s="8"/>
      <c r="H910" s="45" t="str">
        <f>IF(G910="","",ROUND(G910*F910,2))</f>
        <v/>
      </c>
    </row>
    <row r="911" spans="1:8" x14ac:dyDescent="0.3">
      <c r="A911" s="30" t="s">
        <v>28</v>
      </c>
      <c r="B911" s="31" t="s">
        <v>1669</v>
      </c>
      <c r="C911" s="32" t="s">
        <v>1670</v>
      </c>
      <c r="D911" s="32"/>
      <c r="E911" s="33" t="s">
        <v>9</v>
      </c>
      <c r="F911" s="34">
        <v>8</v>
      </c>
      <c r="G911" s="6"/>
      <c r="H911" s="34" t="str">
        <f>IF(G911="","",ROUND(G911*F911,2))</f>
        <v/>
      </c>
    </row>
    <row r="912" spans="1:8" ht="15" customHeight="1" thickBot="1" x14ac:dyDescent="0.35">
      <c r="A912" s="35" t="str">
        <f>A906 &amp;" - skupna cena (brez DDV):"</f>
        <v>4.2.3.6 Demontaža zaščitne in opozorilne opreme - skupna cena (brez DDV):</v>
      </c>
      <c r="B912" s="36"/>
      <c r="C912" s="37"/>
      <c r="D912" s="37"/>
      <c r="E912" s="38"/>
      <c r="F912" s="39"/>
      <c r="G912" s="39"/>
      <c r="H912" s="39" t="str">
        <f>IF(SUM(H908:H911)=0,"",SUM(H908:H911))</f>
        <v/>
      </c>
    </row>
    <row r="913" spans="1:8" ht="14.4" thickTop="1" x14ac:dyDescent="0.3"/>
    <row r="914" spans="1:8" ht="16.05" customHeight="1" x14ac:dyDescent="0.3">
      <c r="A914" s="14" t="s">
        <v>1671</v>
      </c>
    </row>
    <row r="915" spans="1:8" ht="15" customHeight="1" x14ac:dyDescent="0.3">
      <c r="A915" s="20" t="s">
        <v>1139</v>
      </c>
      <c r="B915" s="21" t="s">
        <v>0</v>
      </c>
      <c r="C915" s="22" t="s">
        <v>4</v>
      </c>
      <c r="D915" s="22" t="s">
        <v>1141</v>
      </c>
      <c r="E915" s="23" t="s">
        <v>1</v>
      </c>
      <c r="F915" s="24" t="s">
        <v>2</v>
      </c>
      <c r="G915" s="24" t="s">
        <v>3</v>
      </c>
      <c r="H915" s="24" t="s">
        <v>1140</v>
      </c>
    </row>
    <row r="916" spans="1:8" x14ac:dyDescent="0.3">
      <c r="A916" s="25" t="s">
        <v>5</v>
      </c>
      <c r="B916" s="26" t="s">
        <v>822</v>
      </c>
      <c r="C916" s="27" t="s">
        <v>823</v>
      </c>
      <c r="D916" s="27"/>
      <c r="E916" s="28" t="s">
        <v>30</v>
      </c>
      <c r="F916" s="29">
        <v>77</v>
      </c>
      <c r="G916" s="7"/>
      <c r="H916" s="29" t="str">
        <f>IF(G916="","",ROUND(G916*F916,2))</f>
        <v/>
      </c>
    </row>
    <row r="917" spans="1:8" ht="41.4" x14ac:dyDescent="0.3">
      <c r="A917" s="41" t="s">
        <v>11</v>
      </c>
      <c r="B917" s="42" t="s">
        <v>824</v>
      </c>
      <c r="C917" s="43" t="s">
        <v>825</v>
      </c>
      <c r="D917" s="43"/>
      <c r="E917" s="44" t="s">
        <v>30</v>
      </c>
      <c r="F917" s="45">
        <v>77</v>
      </c>
      <c r="G917" s="8"/>
      <c r="H917" s="45" t="str">
        <f>IF(G917="","",ROUND(G917*F917,2))</f>
        <v/>
      </c>
    </row>
    <row r="918" spans="1:8" ht="27.6" x14ac:dyDescent="0.3">
      <c r="A918" s="41" t="s">
        <v>14</v>
      </c>
      <c r="B918" s="42" t="s">
        <v>826</v>
      </c>
      <c r="C918" s="43" t="s">
        <v>827</v>
      </c>
      <c r="D918" s="43"/>
      <c r="E918" s="44" t="s">
        <v>30</v>
      </c>
      <c r="F918" s="45">
        <v>24</v>
      </c>
      <c r="G918" s="8"/>
      <c r="H918" s="45" t="str">
        <f>IF(G918="","",ROUND(G918*F918,2))</f>
        <v/>
      </c>
    </row>
    <row r="919" spans="1:8" ht="27.6" x14ac:dyDescent="0.3">
      <c r="A919" s="41" t="s">
        <v>28</v>
      </c>
      <c r="B919" s="42" t="s">
        <v>828</v>
      </c>
      <c r="C919" s="43" t="s">
        <v>829</v>
      </c>
      <c r="D919" s="43"/>
      <c r="E919" s="44" t="s">
        <v>30</v>
      </c>
      <c r="F919" s="45">
        <v>3</v>
      </c>
      <c r="G919" s="8"/>
      <c r="H919" s="45" t="str">
        <f>IF(G919="","",ROUND(G919*F919,2))</f>
        <v/>
      </c>
    </row>
    <row r="920" spans="1:8" ht="27.6" x14ac:dyDescent="0.3">
      <c r="A920" s="30" t="s">
        <v>29</v>
      </c>
      <c r="B920" s="31" t="s">
        <v>830</v>
      </c>
      <c r="C920" s="32" t="s">
        <v>831</v>
      </c>
      <c r="D920" s="32"/>
      <c r="E920" s="33" t="s">
        <v>9</v>
      </c>
      <c r="F920" s="34">
        <v>8</v>
      </c>
      <c r="G920" s="6"/>
      <c r="H920" s="34" t="str">
        <f>IF(G920="","",ROUND(G920*F920,2))</f>
        <v/>
      </c>
    </row>
    <row r="921" spans="1:8" ht="15" customHeight="1" thickBot="1" x14ac:dyDescent="0.35">
      <c r="A921" s="35" t="str">
        <f>A914 &amp;" - skupna cena (brez DDV):"</f>
        <v>4.2.4 Oznake drogov in pleskarska dela - skupna cena (brez DDV):</v>
      </c>
      <c r="B921" s="36"/>
      <c r="C921" s="37"/>
      <c r="D921" s="37"/>
      <c r="E921" s="38"/>
      <c r="F921" s="39"/>
      <c r="G921" s="39"/>
      <c r="H921" s="39" t="str">
        <f>IF(SUM(H916:H920)=0,"",SUM(H916:H920))</f>
        <v/>
      </c>
    </row>
    <row r="922" spans="1:8" ht="14.4" thickTop="1" x14ac:dyDescent="0.3"/>
    <row r="923" spans="1:8" ht="16.05" customHeight="1" x14ac:dyDescent="0.3">
      <c r="A923" s="14" t="s">
        <v>1672</v>
      </c>
    </row>
    <row r="924" spans="1:8" ht="16.05" customHeight="1" x14ac:dyDescent="0.3">
      <c r="A924" s="14" t="s">
        <v>1673</v>
      </c>
    </row>
    <row r="925" spans="1:8" ht="15" customHeight="1" x14ac:dyDescent="0.3">
      <c r="A925" s="20" t="s">
        <v>1139</v>
      </c>
      <c r="B925" s="21" t="s">
        <v>0</v>
      </c>
      <c r="C925" s="22" t="s">
        <v>4</v>
      </c>
      <c r="D925" s="22" t="s">
        <v>1141</v>
      </c>
      <c r="E925" s="23" t="s">
        <v>1</v>
      </c>
      <c r="F925" s="24" t="s">
        <v>2</v>
      </c>
      <c r="G925" s="24" t="s">
        <v>3</v>
      </c>
      <c r="H925" s="24" t="s">
        <v>1140</v>
      </c>
    </row>
    <row r="926" spans="1:8" ht="41.4" x14ac:dyDescent="0.3">
      <c r="A926" s="25" t="s">
        <v>5</v>
      </c>
      <c r="B926" s="26" t="s">
        <v>1674</v>
      </c>
      <c r="C926" s="27" t="s">
        <v>834</v>
      </c>
      <c r="D926" s="27"/>
      <c r="E926" s="28" t="s">
        <v>7</v>
      </c>
      <c r="F926" s="29">
        <v>0</v>
      </c>
      <c r="G926" s="29"/>
      <c r="H926" s="29" t="str">
        <f t="shared" ref="H926:H941" si="32">IF(G926="","",ROUND(G926*F926,2))</f>
        <v/>
      </c>
    </row>
    <row r="927" spans="1:8" x14ac:dyDescent="0.3">
      <c r="A927" s="41" t="s">
        <v>11</v>
      </c>
      <c r="B927" s="42" t="s">
        <v>1675</v>
      </c>
      <c r="C927" s="43" t="s">
        <v>835</v>
      </c>
      <c r="D927" s="43"/>
      <c r="E927" s="44" t="s">
        <v>45</v>
      </c>
      <c r="F927" s="45">
        <v>120</v>
      </c>
      <c r="G927" s="8"/>
      <c r="H927" s="45" t="str">
        <f t="shared" si="32"/>
        <v/>
      </c>
    </row>
    <row r="928" spans="1:8" ht="96.6" x14ac:dyDescent="0.3">
      <c r="A928" s="41" t="s">
        <v>14</v>
      </c>
      <c r="B928" s="42" t="s">
        <v>1676</v>
      </c>
      <c r="C928" s="43" t="s">
        <v>836</v>
      </c>
      <c r="D928" s="43"/>
      <c r="E928" s="44" t="s">
        <v>45</v>
      </c>
      <c r="F928" s="45">
        <v>120</v>
      </c>
      <c r="G928" s="8"/>
      <c r="H928" s="45" t="str">
        <f t="shared" si="32"/>
        <v/>
      </c>
    </row>
    <row r="929" spans="1:8" ht="27.6" x14ac:dyDescent="0.3">
      <c r="A929" s="41" t="s">
        <v>28</v>
      </c>
      <c r="B929" s="42" t="s">
        <v>1677</v>
      </c>
      <c r="C929" s="43" t="s">
        <v>837</v>
      </c>
      <c r="D929" s="43"/>
      <c r="E929" s="44" t="s">
        <v>7</v>
      </c>
      <c r="F929" s="45">
        <v>0</v>
      </c>
      <c r="G929" s="45"/>
      <c r="H929" s="45" t="str">
        <f t="shared" si="32"/>
        <v/>
      </c>
    </row>
    <row r="930" spans="1:8" x14ac:dyDescent="0.3">
      <c r="A930" s="41" t="s">
        <v>29</v>
      </c>
      <c r="B930" s="42" t="s">
        <v>1678</v>
      </c>
      <c r="C930" s="43" t="s">
        <v>838</v>
      </c>
      <c r="D930" s="43"/>
      <c r="E930" s="44" t="s">
        <v>30</v>
      </c>
      <c r="F930" s="45">
        <v>17</v>
      </c>
      <c r="G930" s="8"/>
      <c r="H930" s="45" t="str">
        <f t="shared" si="32"/>
        <v/>
      </c>
    </row>
    <row r="931" spans="1:8" ht="41.4" x14ac:dyDescent="0.3">
      <c r="A931" s="41" t="s">
        <v>32</v>
      </c>
      <c r="B931" s="42" t="s">
        <v>1679</v>
      </c>
      <c r="C931" s="43" t="s">
        <v>1680</v>
      </c>
      <c r="D931" s="43"/>
      <c r="E931" s="44" t="s">
        <v>9</v>
      </c>
      <c r="F931" s="45">
        <v>17</v>
      </c>
      <c r="G931" s="8"/>
      <c r="H931" s="45" t="str">
        <f t="shared" si="32"/>
        <v/>
      </c>
    </row>
    <row r="932" spans="1:8" ht="41.4" x14ac:dyDescent="0.3">
      <c r="A932" s="41" t="s">
        <v>35</v>
      </c>
      <c r="B932" s="42" t="s">
        <v>1681</v>
      </c>
      <c r="C932" s="43" t="s">
        <v>1682</v>
      </c>
      <c r="D932" s="43"/>
      <c r="E932" s="44" t="s">
        <v>9</v>
      </c>
      <c r="F932" s="45">
        <v>1</v>
      </c>
      <c r="G932" s="8"/>
      <c r="H932" s="45" t="str">
        <f t="shared" si="32"/>
        <v/>
      </c>
    </row>
    <row r="933" spans="1:8" ht="82.8" x14ac:dyDescent="0.3">
      <c r="A933" s="41" t="s">
        <v>38</v>
      </c>
      <c r="B933" s="42" t="s">
        <v>1683</v>
      </c>
      <c r="C933" s="43" t="s">
        <v>1684</v>
      </c>
      <c r="D933" s="43"/>
      <c r="E933" s="44" t="s">
        <v>9</v>
      </c>
      <c r="F933" s="45">
        <v>15</v>
      </c>
      <c r="G933" s="8"/>
      <c r="H933" s="45" t="str">
        <f t="shared" si="32"/>
        <v/>
      </c>
    </row>
    <row r="934" spans="1:8" ht="69" x14ac:dyDescent="0.3">
      <c r="A934" s="41" t="s">
        <v>41</v>
      </c>
      <c r="B934" s="42" t="s">
        <v>1685</v>
      </c>
      <c r="C934" s="43" t="s">
        <v>839</v>
      </c>
      <c r="D934" s="43"/>
      <c r="E934" s="44" t="s">
        <v>9</v>
      </c>
      <c r="F934" s="45">
        <v>15</v>
      </c>
      <c r="G934" s="8"/>
      <c r="H934" s="45" t="str">
        <f t="shared" si="32"/>
        <v/>
      </c>
    </row>
    <row r="935" spans="1:8" ht="27.6" x14ac:dyDescent="0.3">
      <c r="A935" s="41" t="s">
        <v>44</v>
      </c>
      <c r="B935" s="42" t="s">
        <v>1686</v>
      </c>
      <c r="C935" s="43" t="s">
        <v>840</v>
      </c>
      <c r="D935" s="43"/>
      <c r="E935" s="44" t="s">
        <v>9</v>
      </c>
      <c r="F935" s="45">
        <v>15</v>
      </c>
      <c r="G935" s="8"/>
      <c r="H935" s="45" t="str">
        <f t="shared" si="32"/>
        <v/>
      </c>
    </row>
    <row r="936" spans="1:8" ht="27.6" x14ac:dyDescent="0.3">
      <c r="A936" s="41" t="s">
        <v>47</v>
      </c>
      <c r="B936" s="42" t="s">
        <v>1687</v>
      </c>
      <c r="C936" s="43" t="s">
        <v>841</v>
      </c>
      <c r="D936" s="43"/>
      <c r="E936" s="44" t="s">
        <v>7</v>
      </c>
      <c r="F936" s="45">
        <v>0</v>
      </c>
      <c r="G936" s="45"/>
      <c r="H936" s="45" t="str">
        <f t="shared" si="32"/>
        <v/>
      </c>
    </row>
    <row r="937" spans="1:8" ht="27.6" x14ac:dyDescent="0.3">
      <c r="A937" s="41" t="s">
        <v>51</v>
      </c>
      <c r="B937" s="42" t="s">
        <v>1688</v>
      </c>
      <c r="C937" s="43" t="s">
        <v>842</v>
      </c>
      <c r="D937" s="43"/>
      <c r="E937" s="44" t="s">
        <v>9</v>
      </c>
      <c r="F937" s="45">
        <v>11</v>
      </c>
      <c r="G937" s="8"/>
      <c r="H937" s="45" t="str">
        <f t="shared" si="32"/>
        <v/>
      </c>
    </row>
    <row r="938" spans="1:8" ht="27.6" x14ac:dyDescent="0.3">
      <c r="A938" s="41" t="s">
        <v>55</v>
      </c>
      <c r="B938" s="42" t="s">
        <v>1689</v>
      </c>
      <c r="C938" s="43" t="s">
        <v>843</v>
      </c>
      <c r="D938" s="43"/>
      <c r="E938" s="44" t="s">
        <v>9</v>
      </c>
      <c r="F938" s="45">
        <v>2</v>
      </c>
      <c r="G938" s="8"/>
      <c r="H938" s="45" t="str">
        <f t="shared" si="32"/>
        <v/>
      </c>
    </row>
    <row r="939" spans="1:8" ht="55.2" x14ac:dyDescent="0.3">
      <c r="A939" s="41" t="s">
        <v>58</v>
      </c>
      <c r="B939" s="42" t="s">
        <v>1690</v>
      </c>
      <c r="C939" s="43" t="s">
        <v>844</v>
      </c>
      <c r="D939" s="43"/>
      <c r="E939" s="44" t="s">
        <v>30</v>
      </c>
      <c r="F939" s="45">
        <v>1</v>
      </c>
      <c r="G939" s="8"/>
      <c r="H939" s="45" t="str">
        <f t="shared" si="32"/>
        <v/>
      </c>
    </row>
    <row r="940" spans="1:8" ht="27.6" x14ac:dyDescent="0.3">
      <c r="A940" s="41" t="s">
        <v>62</v>
      </c>
      <c r="B940" s="42" t="s">
        <v>1691</v>
      </c>
      <c r="C940" s="43" t="s">
        <v>845</v>
      </c>
      <c r="D940" s="43"/>
      <c r="E940" s="44" t="s">
        <v>30</v>
      </c>
      <c r="F940" s="45">
        <v>1</v>
      </c>
      <c r="G940" s="8"/>
      <c r="H940" s="45" t="str">
        <f t="shared" si="32"/>
        <v/>
      </c>
    </row>
    <row r="941" spans="1:8" ht="69" x14ac:dyDescent="0.3">
      <c r="A941" s="30" t="s">
        <v>66</v>
      </c>
      <c r="B941" s="31" t="s">
        <v>1692</v>
      </c>
      <c r="C941" s="32" t="s">
        <v>846</v>
      </c>
      <c r="D941" s="32"/>
      <c r="E941" s="33" t="s">
        <v>30</v>
      </c>
      <c r="F941" s="34">
        <v>5</v>
      </c>
      <c r="G941" s="6"/>
      <c r="H941" s="34" t="str">
        <f t="shared" si="32"/>
        <v/>
      </c>
    </row>
    <row r="942" spans="1:8" ht="15" customHeight="1" thickBot="1" x14ac:dyDescent="0.35">
      <c r="A942" s="35" t="str">
        <f>A924 &amp;" - skupna cena (brez DDV):"</f>
        <v>4.3.1 Gradbena dela - skupna cena (brez DDV):</v>
      </c>
      <c r="B942" s="36"/>
      <c r="C942" s="37"/>
      <c r="D942" s="37"/>
      <c r="E942" s="38"/>
      <c r="F942" s="39"/>
      <c r="G942" s="39"/>
      <c r="H942" s="39" t="str">
        <f>IF(SUM(H926:H941)=0,"",SUM(H926:H941))</f>
        <v/>
      </c>
    </row>
    <row r="943" spans="1:8" ht="14.4" thickTop="1" x14ac:dyDescent="0.3"/>
    <row r="944" spans="1:8" ht="16.05" customHeight="1" x14ac:dyDescent="0.3">
      <c r="A944" s="14" t="s">
        <v>1693</v>
      </c>
    </row>
    <row r="945" spans="1:8" ht="15" customHeight="1" x14ac:dyDescent="0.3">
      <c r="A945" s="20" t="s">
        <v>1139</v>
      </c>
      <c r="B945" s="21" t="s">
        <v>0</v>
      </c>
      <c r="C945" s="22" t="s">
        <v>4</v>
      </c>
      <c r="D945" s="22" t="s">
        <v>1141</v>
      </c>
      <c r="E945" s="23" t="s">
        <v>1</v>
      </c>
      <c r="F945" s="24" t="s">
        <v>2</v>
      </c>
      <c r="G945" s="24" t="s">
        <v>3</v>
      </c>
      <c r="H945" s="24" t="s">
        <v>1140</v>
      </c>
    </row>
    <row r="946" spans="1:8" ht="262.2" x14ac:dyDescent="0.3">
      <c r="A946" s="25" t="s">
        <v>5</v>
      </c>
      <c r="B946" s="26" t="s">
        <v>1694</v>
      </c>
      <c r="C946" s="27" t="s">
        <v>847</v>
      </c>
      <c r="D946" s="27"/>
      <c r="E946" s="28" t="s">
        <v>9</v>
      </c>
      <c r="F946" s="29">
        <v>17</v>
      </c>
      <c r="G946" s="7"/>
      <c r="H946" s="29" t="str">
        <f>IF(G946="","",ROUND(G946*F946,2))</f>
        <v/>
      </c>
    </row>
    <row r="947" spans="1:8" ht="27.6" x14ac:dyDescent="0.3">
      <c r="A947" s="30" t="s">
        <v>11</v>
      </c>
      <c r="B947" s="31" t="s">
        <v>1695</v>
      </c>
      <c r="C947" s="32" t="s">
        <v>848</v>
      </c>
      <c r="D947" s="32"/>
      <c r="E947" s="33" t="s">
        <v>9</v>
      </c>
      <c r="F947" s="34">
        <v>17</v>
      </c>
      <c r="G947" s="6"/>
      <c r="H947" s="34" t="str">
        <f>IF(G947="","",ROUND(G947*F947,2))</f>
        <v/>
      </c>
    </row>
    <row r="948" spans="1:8" ht="15" customHeight="1" thickBot="1" x14ac:dyDescent="0.35">
      <c r="A948" s="35" t="str">
        <f>A944 &amp;" - skupna cena (brez DDV):"</f>
        <v>4.3.2 Svetilke za zunanjo razsvetljavo - skupna cena (brez DDV):</v>
      </c>
      <c r="B948" s="36"/>
      <c r="C948" s="37"/>
      <c r="D948" s="37"/>
      <c r="E948" s="38"/>
      <c r="F948" s="39"/>
      <c r="G948" s="39"/>
      <c r="H948" s="39" t="str">
        <f>IF(SUM(H946:H947)=0,"",SUM(H946:H947))</f>
        <v/>
      </c>
    </row>
    <row r="949" spans="1:8" ht="14.4" thickTop="1" x14ac:dyDescent="0.3"/>
    <row r="950" spans="1:8" ht="16.05" customHeight="1" x14ac:dyDescent="0.3">
      <c r="A950" s="14" t="s">
        <v>1696</v>
      </c>
    </row>
    <row r="951" spans="1:8" ht="15" customHeight="1" x14ac:dyDescent="0.3">
      <c r="A951" s="20" t="s">
        <v>1139</v>
      </c>
      <c r="B951" s="21" t="s">
        <v>0</v>
      </c>
      <c r="C951" s="22" t="s">
        <v>4</v>
      </c>
      <c r="D951" s="22" t="s">
        <v>1141</v>
      </c>
      <c r="E951" s="23" t="s">
        <v>1</v>
      </c>
      <c r="F951" s="24" t="s">
        <v>2</v>
      </c>
      <c r="G951" s="24" t="s">
        <v>3</v>
      </c>
      <c r="H951" s="24" t="s">
        <v>1140</v>
      </c>
    </row>
    <row r="952" spans="1:8" ht="41.4" x14ac:dyDescent="0.3">
      <c r="A952" s="25" t="s">
        <v>5</v>
      </c>
      <c r="B952" s="26" t="s">
        <v>1697</v>
      </c>
      <c r="C952" s="27" t="s">
        <v>849</v>
      </c>
      <c r="D952" s="27"/>
      <c r="E952" s="28" t="s">
        <v>7</v>
      </c>
      <c r="F952" s="29">
        <v>0</v>
      </c>
      <c r="G952" s="29"/>
      <c r="H952" s="29" t="str">
        <f t="shared" ref="H952:H973" si="33">IF(G952="","",ROUND(G952*F952,2))</f>
        <v/>
      </c>
    </row>
    <row r="953" spans="1:8" ht="27.6" x14ac:dyDescent="0.3">
      <c r="A953" s="41" t="s">
        <v>11</v>
      </c>
      <c r="B953" s="42" t="s">
        <v>1698</v>
      </c>
      <c r="C953" s="43" t="s">
        <v>850</v>
      </c>
      <c r="D953" s="43"/>
      <c r="E953" s="44" t="s">
        <v>45</v>
      </c>
      <c r="F953" s="45">
        <v>170</v>
      </c>
      <c r="G953" s="8"/>
      <c r="H953" s="45" t="str">
        <f t="shared" si="33"/>
        <v/>
      </c>
    </row>
    <row r="954" spans="1:8" ht="27.6" x14ac:dyDescent="0.3">
      <c r="A954" s="41" t="s">
        <v>14</v>
      </c>
      <c r="B954" s="42" t="s">
        <v>1699</v>
      </c>
      <c r="C954" s="43" t="s">
        <v>851</v>
      </c>
      <c r="D954" s="43"/>
      <c r="E954" s="44" t="s">
        <v>45</v>
      </c>
      <c r="F954" s="45">
        <v>1300</v>
      </c>
      <c r="G954" s="8"/>
      <c r="H954" s="45" t="str">
        <f t="shared" si="33"/>
        <v/>
      </c>
    </row>
    <row r="955" spans="1:8" ht="27.6" x14ac:dyDescent="0.3">
      <c r="A955" s="41" t="s">
        <v>28</v>
      </c>
      <c r="B955" s="42" t="s">
        <v>1700</v>
      </c>
      <c r="C955" s="43" t="s">
        <v>852</v>
      </c>
      <c r="D955" s="43"/>
      <c r="E955" s="44" t="s">
        <v>45</v>
      </c>
      <c r="F955" s="45">
        <v>10</v>
      </c>
      <c r="G955" s="8"/>
      <c r="H955" s="45" t="str">
        <f t="shared" si="33"/>
        <v/>
      </c>
    </row>
    <row r="956" spans="1:8" ht="27.6" x14ac:dyDescent="0.3">
      <c r="A956" s="41" t="s">
        <v>29</v>
      </c>
      <c r="B956" s="42" t="s">
        <v>1701</v>
      </c>
      <c r="C956" s="43" t="s">
        <v>853</v>
      </c>
      <c r="D956" s="43"/>
      <c r="E956" s="44" t="s">
        <v>45</v>
      </c>
      <c r="F956" s="45">
        <v>19</v>
      </c>
      <c r="G956" s="8"/>
      <c r="H956" s="45" t="str">
        <f t="shared" si="33"/>
        <v/>
      </c>
    </row>
    <row r="957" spans="1:8" ht="27.6" x14ac:dyDescent="0.3">
      <c r="A957" s="41" t="s">
        <v>32</v>
      </c>
      <c r="B957" s="42" t="s">
        <v>1702</v>
      </c>
      <c r="C957" s="43" t="s">
        <v>854</v>
      </c>
      <c r="D957" s="43"/>
      <c r="E957" s="44" t="s">
        <v>30</v>
      </c>
      <c r="F957" s="45">
        <v>1</v>
      </c>
      <c r="G957" s="8"/>
      <c r="H957" s="45" t="str">
        <f t="shared" si="33"/>
        <v/>
      </c>
    </row>
    <row r="958" spans="1:8" ht="27.6" x14ac:dyDescent="0.3">
      <c r="A958" s="41" t="s">
        <v>35</v>
      </c>
      <c r="B958" s="42" t="s">
        <v>1703</v>
      </c>
      <c r="C958" s="43" t="s">
        <v>855</v>
      </c>
      <c r="D958" s="43"/>
      <c r="E958" s="44" t="s">
        <v>30</v>
      </c>
      <c r="F958" s="45">
        <v>1</v>
      </c>
      <c r="G958" s="8"/>
      <c r="H958" s="45" t="str">
        <f t="shared" si="33"/>
        <v/>
      </c>
    </row>
    <row r="959" spans="1:8" ht="27.6" x14ac:dyDescent="0.3">
      <c r="A959" s="41" t="s">
        <v>38</v>
      </c>
      <c r="B959" s="42" t="s">
        <v>1704</v>
      </c>
      <c r="C959" s="43" t="s">
        <v>856</v>
      </c>
      <c r="D959" s="43"/>
      <c r="E959" s="44" t="s">
        <v>30</v>
      </c>
      <c r="F959" s="45">
        <v>1</v>
      </c>
      <c r="G959" s="8"/>
      <c r="H959" s="45" t="str">
        <f t="shared" si="33"/>
        <v/>
      </c>
    </row>
    <row r="960" spans="1:8" ht="27.6" x14ac:dyDescent="0.3">
      <c r="A960" s="41" t="s">
        <v>41</v>
      </c>
      <c r="B960" s="42" t="s">
        <v>1705</v>
      </c>
      <c r="C960" s="43" t="s">
        <v>857</v>
      </c>
      <c r="D960" s="43"/>
      <c r="E960" s="44" t="s">
        <v>30</v>
      </c>
      <c r="F960" s="45">
        <v>1</v>
      </c>
      <c r="G960" s="8"/>
      <c r="H960" s="45" t="str">
        <f t="shared" si="33"/>
        <v/>
      </c>
    </row>
    <row r="961" spans="1:8" ht="27.6" x14ac:dyDescent="0.3">
      <c r="A961" s="41" t="s">
        <v>44</v>
      </c>
      <c r="B961" s="42" t="s">
        <v>1706</v>
      </c>
      <c r="C961" s="43" t="s">
        <v>858</v>
      </c>
      <c r="D961" s="43"/>
      <c r="E961" s="44" t="s">
        <v>30</v>
      </c>
      <c r="F961" s="45">
        <v>1</v>
      </c>
      <c r="G961" s="8"/>
      <c r="H961" s="45" t="str">
        <f t="shared" si="33"/>
        <v/>
      </c>
    </row>
    <row r="962" spans="1:8" ht="27.6" x14ac:dyDescent="0.3">
      <c r="A962" s="41" t="s">
        <v>47</v>
      </c>
      <c r="B962" s="42" t="s">
        <v>1707</v>
      </c>
      <c r="C962" s="43" t="s">
        <v>859</v>
      </c>
      <c r="D962" s="43"/>
      <c r="E962" s="44" t="s">
        <v>30</v>
      </c>
      <c r="F962" s="45">
        <v>2</v>
      </c>
      <c r="G962" s="8"/>
      <c r="H962" s="45" t="str">
        <f t="shared" si="33"/>
        <v/>
      </c>
    </row>
    <row r="963" spans="1:8" ht="27.6" x14ac:dyDescent="0.3">
      <c r="A963" s="41" t="s">
        <v>51</v>
      </c>
      <c r="B963" s="42" t="s">
        <v>1708</v>
      </c>
      <c r="C963" s="43" t="s">
        <v>860</v>
      </c>
      <c r="D963" s="43"/>
      <c r="E963" s="44" t="s">
        <v>30</v>
      </c>
      <c r="F963" s="45">
        <v>2</v>
      </c>
      <c r="G963" s="8"/>
      <c r="H963" s="45" t="str">
        <f t="shared" si="33"/>
        <v/>
      </c>
    </row>
    <row r="964" spans="1:8" ht="27.6" x14ac:dyDescent="0.3">
      <c r="A964" s="41" t="s">
        <v>55</v>
      </c>
      <c r="B964" s="42" t="s">
        <v>1709</v>
      </c>
      <c r="C964" s="43" t="s">
        <v>861</v>
      </c>
      <c r="D964" s="43"/>
      <c r="E964" s="44" t="s">
        <v>30</v>
      </c>
      <c r="F964" s="45">
        <v>1</v>
      </c>
      <c r="G964" s="8"/>
      <c r="H964" s="45" t="str">
        <f t="shared" si="33"/>
        <v/>
      </c>
    </row>
    <row r="965" spans="1:8" x14ac:dyDescent="0.3">
      <c r="A965" s="41" t="s">
        <v>58</v>
      </c>
      <c r="B965" s="42" t="s">
        <v>1710</v>
      </c>
      <c r="C965" s="43" t="s">
        <v>862</v>
      </c>
      <c r="D965" s="43"/>
      <c r="E965" s="44" t="s">
        <v>45</v>
      </c>
      <c r="F965" s="45">
        <v>600</v>
      </c>
      <c r="G965" s="8"/>
      <c r="H965" s="45" t="str">
        <f t="shared" si="33"/>
        <v/>
      </c>
    </row>
    <row r="966" spans="1:8" ht="27.6" x14ac:dyDescent="0.3">
      <c r="A966" s="41" t="s">
        <v>62</v>
      </c>
      <c r="B966" s="42" t="s">
        <v>1711</v>
      </c>
      <c r="C966" s="43" t="s">
        <v>863</v>
      </c>
      <c r="D966" s="43"/>
      <c r="E966" s="44" t="s">
        <v>9</v>
      </c>
      <c r="F966" s="45">
        <v>25</v>
      </c>
      <c r="G966" s="8"/>
      <c r="H966" s="45" t="str">
        <f t="shared" si="33"/>
        <v/>
      </c>
    </row>
    <row r="967" spans="1:8" ht="41.4" x14ac:dyDescent="0.3">
      <c r="A967" s="41" t="s">
        <v>66</v>
      </c>
      <c r="B967" s="42" t="s">
        <v>1712</v>
      </c>
      <c r="C967" s="43" t="s">
        <v>864</v>
      </c>
      <c r="D967" s="43"/>
      <c r="E967" s="44" t="s">
        <v>9</v>
      </c>
      <c r="F967" s="45">
        <v>25</v>
      </c>
      <c r="G967" s="8"/>
      <c r="H967" s="45" t="str">
        <f t="shared" si="33"/>
        <v/>
      </c>
    </row>
    <row r="968" spans="1:8" ht="96.6" x14ac:dyDescent="0.3">
      <c r="A968" s="41" t="s">
        <v>526</v>
      </c>
      <c r="B968" s="42" t="s">
        <v>1713</v>
      </c>
      <c r="C968" s="43" t="s">
        <v>865</v>
      </c>
      <c r="D968" s="43"/>
      <c r="E968" s="44" t="s">
        <v>30</v>
      </c>
      <c r="F968" s="45">
        <v>1</v>
      </c>
      <c r="G968" s="8"/>
      <c r="H968" s="45" t="str">
        <f t="shared" si="33"/>
        <v/>
      </c>
    </row>
    <row r="969" spans="1:8" ht="124.2" x14ac:dyDescent="0.3">
      <c r="A969" s="41" t="s">
        <v>528</v>
      </c>
      <c r="B969" s="42" t="s">
        <v>1714</v>
      </c>
      <c r="C969" s="43" t="s">
        <v>866</v>
      </c>
      <c r="D969" s="43"/>
      <c r="E969" s="44" t="s">
        <v>30</v>
      </c>
      <c r="F969" s="45">
        <v>1</v>
      </c>
      <c r="G969" s="8"/>
      <c r="H969" s="45" t="str">
        <f t="shared" si="33"/>
        <v/>
      </c>
    </row>
    <row r="970" spans="1:8" ht="55.2" x14ac:dyDescent="0.3">
      <c r="A970" s="41" t="s">
        <v>531</v>
      </c>
      <c r="B970" s="42" t="s">
        <v>1715</v>
      </c>
      <c r="C970" s="43" t="s">
        <v>867</v>
      </c>
      <c r="D970" s="43"/>
      <c r="E970" s="44" t="s">
        <v>30</v>
      </c>
      <c r="F970" s="45">
        <v>2</v>
      </c>
      <c r="G970" s="8"/>
      <c r="H970" s="45" t="str">
        <f t="shared" si="33"/>
        <v/>
      </c>
    </row>
    <row r="971" spans="1:8" ht="41.4" x14ac:dyDescent="0.3">
      <c r="A971" s="41" t="s">
        <v>534</v>
      </c>
      <c r="B971" s="42" t="s">
        <v>1716</v>
      </c>
      <c r="C971" s="43" t="s">
        <v>868</v>
      </c>
      <c r="D971" s="43"/>
      <c r="E971" s="44" t="s">
        <v>30</v>
      </c>
      <c r="F971" s="45">
        <v>2</v>
      </c>
      <c r="G971" s="8"/>
      <c r="H971" s="45" t="str">
        <f t="shared" si="33"/>
        <v/>
      </c>
    </row>
    <row r="972" spans="1:8" x14ac:dyDescent="0.3">
      <c r="A972" s="41" t="s">
        <v>537</v>
      </c>
      <c r="B972" s="42" t="s">
        <v>1717</v>
      </c>
      <c r="C972" s="43" t="s">
        <v>869</v>
      </c>
      <c r="D972" s="43"/>
      <c r="E972" s="44" t="s">
        <v>30</v>
      </c>
      <c r="F972" s="45">
        <v>1</v>
      </c>
      <c r="G972" s="8"/>
      <c r="H972" s="45" t="str">
        <f t="shared" si="33"/>
        <v/>
      </c>
    </row>
    <row r="973" spans="1:8" ht="27.6" x14ac:dyDescent="0.3">
      <c r="A973" s="30" t="s">
        <v>540</v>
      </c>
      <c r="B973" s="31" t="s">
        <v>1718</v>
      </c>
      <c r="C973" s="32" t="s">
        <v>870</v>
      </c>
      <c r="D973" s="32"/>
      <c r="E973" s="33" t="s">
        <v>30</v>
      </c>
      <c r="F973" s="34">
        <v>1</v>
      </c>
      <c r="G973" s="6"/>
      <c r="H973" s="34" t="str">
        <f t="shared" si="33"/>
        <v/>
      </c>
    </row>
    <row r="974" spans="1:8" ht="15" customHeight="1" thickBot="1" x14ac:dyDescent="0.35">
      <c r="A974" s="35" t="str">
        <f>A950 &amp;" - skupna cena (brez DDV):"</f>
        <v>4.3.3 Elektromontažna dela za zunanjo razsvetljavo - skupna cena (brez DDV):</v>
      </c>
      <c r="B974" s="36"/>
      <c r="C974" s="37"/>
      <c r="D974" s="37"/>
      <c r="E974" s="38"/>
      <c r="F974" s="39"/>
      <c r="G974" s="39"/>
      <c r="H974" s="39" t="str">
        <f>IF(SUM(H952:H973)=0,"",SUM(H952:H973))</f>
        <v/>
      </c>
    </row>
    <row r="975" spans="1:8" ht="14.4" thickTop="1" x14ac:dyDescent="0.3"/>
    <row r="976" spans="1:8" ht="16.05" customHeight="1" x14ac:dyDescent="0.3">
      <c r="A976" s="14" t="s">
        <v>1719</v>
      </c>
    </row>
    <row r="977" spans="1:8" ht="15" customHeight="1" x14ac:dyDescent="0.3">
      <c r="A977" s="20" t="s">
        <v>1139</v>
      </c>
      <c r="B977" s="21" t="s">
        <v>0</v>
      </c>
      <c r="C977" s="22" t="s">
        <v>4</v>
      </c>
      <c r="D977" s="22" t="s">
        <v>1141</v>
      </c>
      <c r="E977" s="23" t="s">
        <v>1</v>
      </c>
      <c r="F977" s="24" t="s">
        <v>2</v>
      </c>
      <c r="G977" s="24" t="s">
        <v>3</v>
      </c>
      <c r="H977" s="24" t="s">
        <v>1140</v>
      </c>
    </row>
    <row r="978" spans="1:8" x14ac:dyDescent="0.3">
      <c r="A978" s="25" t="s">
        <v>5</v>
      </c>
      <c r="B978" s="26" t="s">
        <v>1720</v>
      </c>
      <c r="C978" s="27" t="s">
        <v>871</v>
      </c>
      <c r="D978" s="27"/>
      <c r="E978" s="28" t="s">
        <v>30</v>
      </c>
      <c r="F978" s="29">
        <v>2</v>
      </c>
      <c r="G978" s="7"/>
      <c r="H978" s="29" t="str">
        <f>IF(G978="","",ROUND(G978*F978,2))</f>
        <v/>
      </c>
    </row>
    <row r="979" spans="1:8" ht="41.4" x14ac:dyDescent="0.3">
      <c r="A979" s="41" t="s">
        <v>11</v>
      </c>
      <c r="B979" s="42" t="s">
        <v>1721</v>
      </c>
      <c r="C979" s="43" t="s">
        <v>1680</v>
      </c>
      <c r="D979" s="43"/>
      <c r="E979" s="44" t="s">
        <v>9</v>
      </c>
      <c r="F979" s="45">
        <v>2</v>
      </c>
      <c r="G979" s="8"/>
      <c r="H979" s="45" t="str">
        <f>IF(G979="","",ROUND(G979*F979,2))</f>
        <v/>
      </c>
    </row>
    <row r="980" spans="1:8" ht="69" x14ac:dyDescent="0.3">
      <c r="A980" s="30" t="s">
        <v>14</v>
      </c>
      <c r="B980" s="31" t="s">
        <v>1722</v>
      </c>
      <c r="C980" s="32" t="s">
        <v>872</v>
      </c>
      <c r="D980" s="32"/>
      <c r="E980" s="33" t="s">
        <v>30</v>
      </c>
      <c r="F980" s="34">
        <v>2</v>
      </c>
      <c r="G980" s="6"/>
      <c r="H980" s="34" t="str">
        <f>IF(G980="","",ROUND(G980*F980,2))</f>
        <v/>
      </c>
    </row>
    <row r="981" spans="1:8" ht="15" customHeight="1" thickBot="1" x14ac:dyDescent="0.35">
      <c r="A981" s="35" t="str">
        <f>A976 &amp;" - skupna cena (brez DDV):"</f>
        <v>4.3.4 Prestavitev vodov SNEV - skupna cena (brez DDV):</v>
      </c>
      <c r="B981" s="36"/>
      <c r="C981" s="37"/>
      <c r="D981" s="37"/>
      <c r="E981" s="38"/>
      <c r="F981" s="39"/>
      <c r="G981" s="39"/>
      <c r="H981" s="39" t="str">
        <f>IF(SUM(H978:H980)=0,"",SUM(H978:H980))</f>
        <v/>
      </c>
    </row>
    <row r="982" spans="1:8" ht="14.4" thickTop="1" x14ac:dyDescent="0.3"/>
    <row r="983" spans="1:8" ht="16.05" customHeight="1" x14ac:dyDescent="0.3">
      <c r="A983" s="14" t="s">
        <v>1723</v>
      </c>
    </row>
    <row r="984" spans="1:8" ht="16.05" customHeight="1" x14ac:dyDescent="0.3">
      <c r="A984" s="14" t="s">
        <v>1724</v>
      </c>
    </row>
    <row r="985" spans="1:8" ht="16.05" customHeight="1" x14ac:dyDescent="0.3">
      <c r="A985" s="14" t="s">
        <v>1725</v>
      </c>
    </row>
    <row r="986" spans="1:8" ht="15" customHeight="1" x14ac:dyDescent="0.3">
      <c r="A986" s="20" t="s">
        <v>1139</v>
      </c>
      <c r="B986" s="21" t="s">
        <v>0</v>
      </c>
      <c r="C986" s="22" t="s">
        <v>4</v>
      </c>
      <c r="D986" s="22" t="s">
        <v>1141</v>
      </c>
      <c r="E986" s="23" t="s">
        <v>1</v>
      </c>
      <c r="F986" s="24" t="s">
        <v>2</v>
      </c>
      <c r="G986" s="24" t="s">
        <v>3</v>
      </c>
      <c r="H986" s="24" t="s">
        <v>1140</v>
      </c>
    </row>
    <row r="987" spans="1:8" ht="55.2" x14ac:dyDescent="0.3">
      <c r="A987" s="25" t="s">
        <v>5</v>
      </c>
      <c r="B987" s="26" t="s">
        <v>1726</v>
      </c>
      <c r="C987" s="27" t="s">
        <v>1727</v>
      </c>
      <c r="D987" s="27"/>
      <c r="E987" s="28" t="s">
        <v>7</v>
      </c>
      <c r="F987" s="29">
        <v>0</v>
      </c>
      <c r="G987" s="29"/>
      <c r="H987" s="29" t="str">
        <f t="shared" ref="H987:H1033" si="34">IF(G987="","",ROUND(G987*F987,2))</f>
        <v/>
      </c>
    </row>
    <row r="988" spans="1:8" x14ac:dyDescent="0.3">
      <c r="A988" s="41" t="s">
        <v>11</v>
      </c>
      <c r="B988" s="42" t="s">
        <v>1728</v>
      </c>
      <c r="C988" s="43" t="s">
        <v>876</v>
      </c>
      <c r="D988" s="43"/>
      <c r="E988" s="44" t="s">
        <v>45</v>
      </c>
      <c r="F988" s="45">
        <v>300</v>
      </c>
      <c r="G988" s="8"/>
      <c r="H988" s="45" t="str">
        <f t="shared" si="34"/>
        <v/>
      </c>
    </row>
    <row r="989" spans="1:8" x14ac:dyDescent="0.3">
      <c r="A989" s="41" t="s">
        <v>14</v>
      </c>
      <c r="B989" s="42" t="s">
        <v>1729</v>
      </c>
      <c r="C989" s="43" t="s">
        <v>878</v>
      </c>
      <c r="D989" s="43"/>
      <c r="E989" s="44" t="s">
        <v>45</v>
      </c>
      <c r="F989" s="45">
        <v>50</v>
      </c>
      <c r="G989" s="8"/>
      <c r="H989" s="45" t="str">
        <f t="shared" si="34"/>
        <v/>
      </c>
    </row>
    <row r="990" spans="1:8" x14ac:dyDescent="0.3">
      <c r="A990" s="41" t="s">
        <v>28</v>
      </c>
      <c r="B990" s="42" t="s">
        <v>1730</v>
      </c>
      <c r="C990" s="43" t="s">
        <v>880</v>
      </c>
      <c r="D990" s="43"/>
      <c r="E990" s="44" t="s">
        <v>45</v>
      </c>
      <c r="F990" s="45">
        <v>70</v>
      </c>
      <c r="G990" s="8"/>
      <c r="H990" s="45" t="str">
        <f t="shared" si="34"/>
        <v/>
      </c>
    </row>
    <row r="991" spans="1:8" x14ac:dyDescent="0.3">
      <c r="A991" s="41" t="s">
        <v>29</v>
      </c>
      <c r="B991" s="42" t="s">
        <v>1731</v>
      </c>
      <c r="C991" s="43" t="s">
        <v>882</v>
      </c>
      <c r="D991" s="43"/>
      <c r="E991" s="44" t="s">
        <v>45</v>
      </c>
      <c r="F991" s="45">
        <v>130</v>
      </c>
      <c r="G991" s="8"/>
      <c r="H991" s="45" t="str">
        <f t="shared" si="34"/>
        <v/>
      </c>
    </row>
    <row r="992" spans="1:8" x14ac:dyDescent="0.3">
      <c r="A992" s="41" t="s">
        <v>32</v>
      </c>
      <c r="B992" s="42" t="s">
        <v>1732</v>
      </c>
      <c r="C992" s="43" t="s">
        <v>884</v>
      </c>
      <c r="D992" s="43"/>
      <c r="E992" s="44" t="s">
        <v>45</v>
      </c>
      <c r="F992" s="45">
        <v>870</v>
      </c>
      <c r="G992" s="8"/>
      <c r="H992" s="45" t="str">
        <f t="shared" si="34"/>
        <v/>
      </c>
    </row>
    <row r="993" spans="1:8" x14ac:dyDescent="0.3">
      <c r="A993" s="41" t="s">
        <v>35</v>
      </c>
      <c r="B993" s="42" t="s">
        <v>1733</v>
      </c>
      <c r="C993" s="43" t="s">
        <v>886</v>
      </c>
      <c r="D993" s="43"/>
      <c r="E993" s="44" t="s">
        <v>45</v>
      </c>
      <c r="F993" s="45">
        <v>350</v>
      </c>
      <c r="G993" s="8"/>
      <c r="H993" s="45" t="str">
        <f t="shared" si="34"/>
        <v/>
      </c>
    </row>
    <row r="994" spans="1:8" x14ac:dyDescent="0.3">
      <c r="A994" s="41" t="s">
        <v>38</v>
      </c>
      <c r="B994" s="42" t="s">
        <v>1734</v>
      </c>
      <c r="C994" s="43" t="s">
        <v>888</v>
      </c>
      <c r="D994" s="43"/>
      <c r="E994" s="44" t="s">
        <v>45</v>
      </c>
      <c r="F994" s="45">
        <v>770</v>
      </c>
      <c r="G994" s="8"/>
      <c r="H994" s="45" t="str">
        <f t="shared" si="34"/>
        <v/>
      </c>
    </row>
    <row r="995" spans="1:8" x14ac:dyDescent="0.3">
      <c r="A995" s="41" t="s">
        <v>41</v>
      </c>
      <c r="B995" s="42" t="s">
        <v>1735</v>
      </c>
      <c r="C995" s="43" t="s">
        <v>890</v>
      </c>
      <c r="D995" s="43"/>
      <c r="E995" s="44" t="s">
        <v>45</v>
      </c>
      <c r="F995" s="45">
        <v>50</v>
      </c>
      <c r="G995" s="8"/>
      <c r="H995" s="45" t="str">
        <f t="shared" si="34"/>
        <v/>
      </c>
    </row>
    <row r="996" spans="1:8" x14ac:dyDescent="0.3">
      <c r="A996" s="41" t="s">
        <v>44</v>
      </c>
      <c r="B996" s="42" t="s">
        <v>1736</v>
      </c>
      <c r="C996" s="43" t="s">
        <v>892</v>
      </c>
      <c r="D996" s="43"/>
      <c r="E996" s="44" t="s">
        <v>45</v>
      </c>
      <c r="F996" s="45">
        <v>100</v>
      </c>
      <c r="G996" s="8"/>
      <c r="H996" s="45" t="str">
        <f t="shared" si="34"/>
        <v/>
      </c>
    </row>
    <row r="997" spans="1:8" ht="27.6" x14ac:dyDescent="0.3">
      <c r="A997" s="41" t="s">
        <v>47</v>
      </c>
      <c r="B997" s="42" t="s">
        <v>1737</v>
      </c>
      <c r="C997" s="43" t="s">
        <v>1738</v>
      </c>
      <c r="D997" s="43"/>
      <c r="E997" s="44" t="s">
        <v>45</v>
      </c>
      <c r="F997" s="45">
        <v>100</v>
      </c>
      <c r="G997" s="8"/>
      <c r="H997" s="45" t="str">
        <f t="shared" si="34"/>
        <v/>
      </c>
    </row>
    <row r="998" spans="1:8" x14ac:dyDescent="0.3">
      <c r="A998" s="41" t="s">
        <v>51</v>
      </c>
      <c r="B998" s="42" t="s">
        <v>1739</v>
      </c>
      <c r="C998" s="43" t="s">
        <v>895</v>
      </c>
      <c r="D998" s="43"/>
      <c r="E998" s="44" t="s">
        <v>45</v>
      </c>
      <c r="F998" s="45">
        <v>50</v>
      </c>
      <c r="G998" s="8"/>
      <c r="H998" s="45" t="str">
        <f t="shared" si="34"/>
        <v/>
      </c>
    </row>
    <row r="999" spans="1:8" x14ac:dyDescent="0.3">
      <c r="A999" s="41" t="s">
        <v>55</v>
      </c>
      <c r="B999" s="42" t="s">
        <v>1740</v>
      </c>
      <c r="C999" s="43" t="s">
        <v>896</v>
      </c>
      <c r="D999" s="43"/>
      <c r="E999" s="44" t="s">
        <v>45</v>
      </c>
      <c r="F999" s="45">
        <v>50</v>
      </c>
      <c r="G999" s="8"/>
      <c r="H999" s="45" t="str">
        <f t="shared" si="34"/>
        <v/>
      </c>
    </row>
    <row r="1000" spans="1:8" x14ac:dyDescent="0.3">
      <c r="A1000" s="41" t="s">
        <v>58</v>
      </c>
      <c r="B1000" s="42" t="s">
        <v>1741</v>
      </c>
      <c r="C1000" s="43" t="s">
        <v>897</v>
      </c>
      <c r="D1000" s="43"/>
      <c r="E1000" s="44" t="s">
        <v>45</v>
      </c>
      <c r="F1000" s="45">
        <v>50</v>
      </c>
      <c r="G1000" s="8"/>
      <c r="H1000" s="45" t="str">
        <f t="shared" si="34"/>
        <v/>
      </c>
    </row>
    <row r="1001" spans="1:8" x14ac:dyDescent="0.3">
      <c r="A1001" s="41" t="s">
        <v>62</v>
      </c>
      <c r="B1001" s="42" t="s">
        <v>1742</v>
      </c>
      <c r="C1001" s="43" t="s">
        <v>898</v>
      </c>
      <c r="D1001" s="43"/>
      <c r="E1001" s="44" t="s">
        <v>45</v>
      </c>
      <c r="F1001" s="45">
        <v>870</v>
      </c>
      <c r="G1001" s="8"/>
      <c r="H1001" s="45" t="str">
        <f t="shared" si="34"/>
        <v/>
      </c>
    </row>
    <row r="1002" spans="1:8" x14ac:dyDescent="0.3">
      <c r="A1002" s="41" t="s">
        <v>66</v>
      </c>
      <c r="B1002" s="42" t="s">
        <v>1743</v>
      </c>
      <c r="C1002" s="43" t="s">
        <v>900</v>
      </c>
      <c r="D1002" s="43"/>
      <c r="E1002" s="44" t="s">
        <v>45</v>
      </c>
      <c r="F1002" s="45">
        <v>590</v>
      </c>
      <c r="G1002" s="8"/>
      <c r="H1002" s="45" t="str">
        <f t="shared" si="34"/>
        <v/>
      </c>
    </row>
    <row r="1003" spans="1:8" x14ac:dyDescent="0.3">
      <c r="A1003" s="41" t="s">
        <v>526</v>
      </c>
      <c r="B1003" s="42" t="s">
        <v>1744</v>
      </c>
      <c r="C1003" s="43" t="s">
        <v>901</v>
      </c>
      <c r="D1003" s="43"/>
      <c r="E1003" s="44" t="s">
        <v>45</v>
      </c>
      <c r="F1003" s="45">
        <v>510</v>
      </c>
      <c r="G1003" s="8"/>
      <c r="H1003" s="45" t="str">
        <f t="shared" si="34"/>
        <v/>
      </c>
    </row>
    <row r="1004" spans="1:8" x14ac:dyDescent="0.3">
      <c r="A1004" s="41" t="s">
        <v>528</v>
      </c>
      <c r="B1004" s="42" t="s">
        <v>1745</v>
      </c>
      <c r="C1004" s="43" t="s">
        <v>1746</v>
      </c>
      <c r="D1004" s="43"/>
      <c r="E1004" s="44" t="s">
        <v>45</v>
      </c>
      <c r="F1004" s="45">
        <v>100</v>
      </c>
      <c r="G1004" s="8"/>
      <c r="H1004" s="45" t="str">
        <f t="shared" si="34"/>
        <v/>
      </c>
    </row>
    <row r="1005" spans="1:8" ht="27.6" x14ac:dyDescent="0.3">
      <c r="A1005" s="41" t="s">
        <v>531</v>
      </c>
      <c r="B1005" s="42" t="s">
        <v>1747</v>
      </c>
      <c r="C1005" s="43" t="s">
        <v>1748</v>
      </c>
      <c r="D1005" s="43"/>
      <c r="E1005" s="44" t="s">
        <v>45</v>
      </c>
      <c r="F1005" s="45">
        <v>1810</v>
      </c>
      <c r="G1005" s="8"/>
      <c r="H1005" s="45" t="str">
        <f t="shared" si="34"/>
        <v/>
      </c>
    </row>
    <row r="1006" spans="1:8" ht="27.6" x14ac:dyDescent="0.3">
      <c r="A1006" s="41" t="s">
        <v>534</v>
      </c>
      <c r="B1006" s="42" t="s">
        <v>1749</v>
      </c>
      <c r="C1006" s="43" t="s">
        <v>1750</v>
      </c>
      <c r="D1006" s="43"/>
      <c r="E1006" s="44" t="s">
        <v>45</v>
      </c>
      <c r="F1006" s="45">
        <v>1120</v>
      </c>
      <c r="G1006" s="8"/>
      <c r="H1006" s="45" t="str">
        <f t="shared" si="34"/>
        <v/>
      </c>
    </row>
    <row r="1007" spans="1:8" ht="27.6" x14ac:dyDescent="0.3">
      <c r="A1007" s="41" t="s">
        <v>537</v>
      </c>
      <c r="B1007" s="42" t="s">
        <v>1751</v>
      </c>
      <c r="C1007" s="43" t="s">
        <v>1752</v>
      </c>
      <c r="D1007" s="43"/>
      <c r="E1007" s="44" t="s">
        <v>45</v>
      </c>
      <c r="F1007" s="45">
        <v>450</v>
      </c>
      <c r="G1007" s="8"/>
      <c r="H1007" s="45" t="str">
        <f t="shared" si="34"/>
        <v/>
      </c>
    </row>
    <row r="1008" spans="1:8" ht="27.6" x14ac:dyDescent="0.3">
      <c r="A1008" s="41" t="s">
        <v>540</v>
      </c>
      <c r="B1008" s="42" t="s">
        <v>1753</v>
      </c>
      <c r="C1008" s="43" t="s">
        <v>1754</v>
      </c>
      <c r="D1008" s="43"/>
      <c r="E1008" s="44" t="s">
        <v>45</v>
      </c>
      <c r="F1008" s="45">
        <v>100</v>
      </c>
      <c r="G1008" s="8"/>
      <c r="H1008" s="45" t="str">
        <f t="shared" si="34"/>
        <v/>
      </c>
    </row>
    <row r="1009" spans="1:8" ht="27.6" x14ac:dyDescent="0.3">
      <c r="A1009" s="41" t="s">
        <v>543</v>
      </c>
      <c r="B1009" s="42" t="s">
        <v>1755</v>
      </c>
      <c r="C1009" s="43" t="s">
        <v>1756</v>
      </c>
      <c r="D1009" s="43"/>
      <c r="E1009" s="44" t="s">
        <v>45</v>
      </c>
      <c r="F1009" s="45">
        <v>1170</v>
      </c>
      <c r="G1009" s="8"/>
      <c r="H1009" s="45" t="str">
        <f t="shared" si="34"/>
        <v/>
      </c>
    </row>
    <row r="1010" spans="1:8" x14ac:dyDescent="0.3">
      <c r="A1010" s="41" t="s">
        <v>546</v>
      </c>
      <c r="B1010" s="42" t="s">
        <v>1757</v>
      </c>
      <c r="C1010" s="43" t="s">
        <v>1758</v>
      </c>
      <c r="D1010" s="43"/>
      <c r="E1010" s="44" t="s">
        <v>45</v>
      </c>
      <c r="F1010" s="45">
        <v>100</v>
      </c>
      <c r="G1010" s="8"/>
      <c r="H1010" s="45" t="str">
        <f t="shared" si="34"/>
        <v/>
      </c>
    </row>
    <row r="1011" spans="1:8" ht="27.6" x14ac:dyDescent="0.3">
      <c r="A1011" s="41" t="s">
        <v>549</v>
      </c>
      <c r="B1011" s="42" t="s">
        <v>1759</v>
      </c>
      <c r="C1011" s="43" t="s">
        <v>1760</v>
      </c>
      <c r="D1011" s="43"/>
      <c r="E1011" s="44" t="s">
        <v>45</v>
      </c>
      <c r="F1011" s="45">
        <v>300</v>
      </c>
      <c r="G1011" s="8"/>
      <c r="H1011" s="45" t="str">
        <f t="shared" si="34"/>
        <v/>
      </c>
    </row>
    <row r="1012" spans="1:8" ht="27.6" x14ac:dyDescent="0.3">
      <c r="A1012" s="41" t="s">
        <v>550</v>
      </c>
      <c r="B1012" s="42" t="s">
        <v>1761</v>
      </c>
      <c r="C1012" s="43" t="s">
        <v>1762</v>
      </c>
      <c r="D1012" s="43"/>
      <c r="E1012" s="44" t="s">
        <v>45</v>
      </c>
      <c r="F1012" s="45">
        <v>100</v>
      </c>
      <c r="G1012" s="8"/>
      <c r="H1012" s="45" t="str">
        <f t="shared" si="34"/>
        <v/>
      </c>
    </row>
    <row r="1013" spans="1:8" ht="27.6" x14ac:dyDescent="0.3">
      <c r="A1013" s="41" t="s">
        <v>552</v>
      </c>
      <c r="B1013" s="42" t="s">
        <v>1763</v>
      </c>
      <c r="C1013" s="43" t="s">
        <v>1764</v>
      </c>
      <c r="D1013" s="43"/>
      <c r="E1013" s="44" t="s">
        <v>45</v>
      </c>
      <c r="F1013" s="45">
        <v>50</v>
      </c>
      <c r="G1013" s="8"/>
      <c r="H1013" s="45" t="str">
        <f t="shared" si="34"/>
        <v/>
      </c>
    </row>
    <row r="1014" spans="1:8" ht="27.6" x14ac:dyDescent="0.3">
      <c r="A1014" s="41" t="s">
        <v>555</v>
      </c>
      <c r="B1014" s="42" t="s">
        <v>1765</v>
      </c>
      <c r="C1014" s="43" t="s">
        <v>1766</v>
      </c>
      <c r="D1014" s="43"/>
      <c r="E1014" s="44" t="s">
        <v>45</v>
      </c>
      <c r="F1014" s="45">
        <v>990</v>
      </c>
      <c r="G1014" s="8"/>
      <c r="H1014" s="45" t="str">
        <f t="shared" si="34"/>
        <v/>
      </c>
    </row>
    <row r="1015" spans="1:8" ht="27.6" x14ac:dyDescent="0.3">
      <c r="A1015" s="41" t="s">
        <v>558</v>
      </c>
      <c r="B1015" s="42" t="s">
        <v>1767</v>
      </c>
      <c r="C1015" s="43" t="s">
        <v>1768</v>
      </c>
      <c r="D1015" s="43"/>
      <c r="E1015" s="44" t="s">
        <v>45</v>
      </c>
      <c r="F1015" s="45">
        <v>2340</v>
      </c>
      <c r="G1015" s="8"/>
      <c r="H1015" s="45" t="str">
        <f t="shared" si="34"/>
        <v/>
      </c>
    </row>
    <row r="1016" spans="1:8" ht="27.6" x14ac:dyDescent="0.3">
      <c r="A1016" s="41" t="s">
        <v>561</v>
      </c>
      <c r="B1016" s="42" t="s">
        <v>1769</v>
      </c>
      <c r="C1016" s="43" t="s">
        <v>1770</v>
      </c>
      <c r="D1016" s="43"/>
      <c r="E1016" s="44" t="s">
        <v>45</v>
      </c>
      <c r="F1016" s="45">
        <v>990</v>
      </c>
      <c r="G1016" s="8"/>
      <c r="H1016" s="45" t="str">
        <f t="shared" si="34"/>
        <v/>
      </c>
    </row>
    <row r="1017" spans="1:8" ht="27.6" x14ac:dyDescent="0.3">
      <c r="A1017" s="41" t="s">
        <v>564</v>
      </c>
      <c r="B1017" s="42" t="s">
        <v>1771</v>
      </c>
      <c r="C1017" s="43" t="s">
        <v>1772</v>
      </c>
      <c r="D1017" s="43"/>
      <c r="E1017" s="44" t="s">
        <v>45</v>
      </c>
      <c r="F1017" s="45">
        <v>870</v>
      </c>
      <c r="G1017" s="8"/>
      <c r="H1017" s="45" t="str">
        <f t="shared" si="34"/>
        <v/>
      </c>
    </row>
    <row r="1018" spans="1:8" ht="27.6" x14ac:dyDescent="0.3">
      <c r="A1018" s="41" t="s">
        <v>567</v>
      </c>
      <c r="B1018" s="42" t="s">
        <v>1773</v>
      </c>
      <c r="C1018" s="43" t="s">
        <v>1774</v>
      </c>
      <c r="D1018" s="43"/>
      <c r="E1018" s="44" t="s">
        <v>45</v>
      </c>
      <c r="F1018" s="45">
        <v>50</v>
      </c>
      <c r="G1018" s="8"/>
      <c r="H1018" s="45" t="str">
        <f t="shared" si="34"/>
        <v/>
      </c>
    </row>
    <row r="1019" spans="1:8" ht="27.6" x14ac:dyDescent="0.3">
      <c r="A1019" s="41" t="s">
        <v>570</v>
      </c>
      <c r="B1019" s="42" t="s">
        <v>1775</v>
      </c>
      <c r="C1019" s="43" t="s">
        <v>1776</v>
      </c>
      <c r="D1019" s="43"/>
      <c r="E1019" s="44" t="s">
        <v>45</v>
      </c>
      <c r="F1019" s="45">
        <v>100</v>
      </c>
      <c r="G1019" s="8"/>
      <c r="H1019" s="45" t="str">
        <f t="shared" si="34"/>
        <v/>
      </c>
    </row>
    <row r="1020" spans="1:8" ht="27.6" x14ac:dyDescent="0.3">
      <c r="A1020" s="41" t="s">
        <v>573</v>
      </c>
      <c r="B1020" s="42" t="s">
        <v>1777</v>
      </c>
      <c r="C1020" s="43" t="s">
        <v>1778</v>
      </c>
      <c r="D1020" s="43"/>
      <c r="E1020" s="44" t="s">
        <v>45</v>
      </c>
      <c r="F1020" s="45">
        <v>200</v>
      </c>
      <c r="G1020" s="8"/>
      <c r="H1020" s="45" t="str">
        <f t="shared" si="34"/>
        <v/>
      </c>
    </row>
    <row r="1021" spans="1:8" ht="27.6" x14ac:dyDescent="0.3">
      <c r="A1021" s="41" t="s">
        <v>902</v>
      </c>
      <c r="B1021" s="42" t="s">
        <v>1779</v>
      </c>
      <c r="C1021" s="43" t="s">
        <v>1780</v>
      </c>
      <c r="D1021" s="43"/>
      <c r="E1021" s="44" t="s">
        <v>45</v>
      </c>
      <c r="F1021" s="45">
        <v>300</v>
      </c>
      <c r="G1021" s="8"/>
      <c r="H1021" s="45" t="str">
        <f t="shared" si="34"/>
        <v/>
      </c>
    </row>
    <row r="1022" spans="1:8" ht="27.6" x14ac:dyDescent="0.3">
      <c r="A1022" s="41" t="s">
        <v>903</v>
      </c>
      <c r="B1022" s="42" t="s">
        <v>1781</v>
      </c>
      <c r="C1022" s="43" t="s">
        <v>1782</v>
      </c>
      <c r="D1022" s="43"/>
      <c r="E1022" s="44" t="s">
        <v>45</v>
      </c>
      <c r="F1022" s="45">
        <v>1850</v>
      </c>
      <c r="G1022" s="8"/>
      <c r="H1022" s="45" t="str">
        <f t="shared" si="34"/>
        <v/>
      </c>
    </row>
    <row r="1023" spans="1:8" ht="27.6" x14ac:dyDescent="0.3">
      <c r="A1023" s="41" t="s">
        <v>904</v>
      </c>
      <c r="B1023" s="42" t="s">
        <v>1783</v>
      </c>
      <c r="C1023" s="43" t="s">
        <v>1784</v>
      </c>
      <c r="D1023" s="43"/>
      <c r="E1023" s="44" t="s">
        <v>45</v>
      </c>
      <c r="F1023" s="45">
        <v>200</v>
      </c>
      <c r="G1023" s="8"/>
      <c r="H1023" s="45" t="str">
        <f t="shared" si="34"/>
        <v/>
      </c>
    </row>
    <row r="1024" spans="1:8" ht="27.6" x14ac:dyDescent="0.3">
      <c r="A1024" s="41" t="s">
        <v>905</v>
      </c>
      <c r="B1024" s="42" t="s">
        <v>1785</v>
      </c>
      <c r="C1024" s="43" t="s">
        <v>1786</v>
      </c>
      <c r="D1024" s="43"/>
      <c r="E1024" s="44" t="s">
        <v>45</v>
      </c>
      <c r="F1024" s="45">
        <v>1550</v>
      </c>
      <c r="G1024" s="8"/>
      <c r="H1024" s="45" t="str">
        <f t="shared" si="34"/>
        <v/>
      </c>
    </row>
    <row r="1025" spans="1:8" ht="27.6" x14ac:dyDescent="0.3">
      <c r="A1025" s="41" t="s">
        <v>906</v>
      </c>
      <c r="B1025" s="42" t="s">
        <v>1787</v>
      </c>
      <c r="C1025" s="43" t="s">
        <v>1788</v>
      </c>
      <c r="D1025" s="43"/>
      <c r="E1025" s="44" t="s">
        <v>45</v>
      </c>
      <c r="F1025" s="45">
        <v>640</v>
      </c>
      <c r="G1025" s="8"/>
      <c r="H1025" s="45" t="str">
        <f t="shared" si="34"/>
        <v/>
      </c>
    </row>
    <row r="1026" spans="1:8" ht="27.6" x14ac:dyDescent="0.3">
      <c r="A1026" s="41" t="s">
        <v>907</v>
      </c>
      <c r="B1026" s="42" t="s">
        <v>1789</v>
      </c>
      <c r="C1026" s="43" t="s">
        <v>1790</v>
      </c>
      <c r="D1026" s="43"/>
      <c r="E1026" s="44" t="s">
        <v>45</v>
      </c>
      <c r="F1026" s="45">
        <v>950</v>
      </c>
      <c r="G1026" s="8"/>
      <c r="H1026" s="45" t="str">
        <f t="shared" si="34"/>
        <v/>
      </c>
    </row>
    <row r="1027" spans="1:8" ht="27.6" x14ac:dyDescent="0.3">
      <c r="A1027" s="41" t="s">
        <v>908</v>
      </c>
      <c r="B1027" s="42" t="s">
        <v>1791</v>
      </c>
      <c r="C1027" s="43" t="s">
        <v>1792</v>
      </c>
      <c r="D1027" s="43"/>
      <c r="E1027" s="44" t="s">
        <v>45</v>
      </c>
      <c r="F1027" s="45">
        <v>1700</v>
      </c>
      <c r="G1027" s="8"/>
      <c r="H1027" s="45" t="str">
        <f t="shared" si="34"/>
        <v/>
      </c>
    </row>
    <row r="1028" spans="1:8" ht="27.6" x14ac:dyDescent="0.3">
      <c r="A1028" s="41" t="s">
        <v>909</v>
      </c>
      <c r="B1028" s="42" t="s">
        <v>1793</v>
      </c>
      <c r="C1028" s="43" t="s">
        <v>1794</v>
      </c>
      <c r="D1028" s="43"/>
      <c r="E1028" s="44" t="s">
        <v>45</v>
      </c>
      <c r="F1028" s="45">
        <v>950</v>
      </c>
      <c r="G1028" s="8"/>
      <c r="H1028" s="45" t="str">
        <f t="shared" si="34"/>
        <v/>
      </c>
    </row>
    <row r="1029" spans="1:8" ht="27.6" x14ac:dyDescent="0.3">
      <c r="A1029" s="41" t="s">
        <v>910</v>
      </c>
      <c r="B1029" s="42" t="s">
        <v>1795</v>
      </c>
      <c r="C1029" s="43" t="s">
        <v>1796</v>
      </c>
      <c r="D1029" s="43"/>
      <c r="E1029" s="44" t="s">
        <v>45</v>
      </c>
      <c r="F1029" s="45">
        <v>1100</v>
      </c>
      <c r="G1029" s="8"/>
      <c r="H1029" s="45" t="str">
        <f t="shared" si="34"/>
        <v/>
      </c>
    </row>
    <row r="1030" spans="1:8" ht="27.6" x14ac:dyDescent="0.3">
      <c r="A1030" s="41" t="s">
        <v>911</v>
      </c>
      <c r="B1030" s="42" t="s">
        <v>1797</v>
      </c>
      <c r="C1030" s="43" t="s">
        <v>1798</v>
      </c>
      <c r="D1030" s="43"/>
      <c r="E1030" s="44" t="s">
        <v>45</v>
      </c>
      <c r="F1030" s="45">
        <v>500</v>
      </c>
      <c r="G1030" s="8"/>
      <c r="H1030" s="45" t="str">
        <f t="shared" si="34"/>
        <v/>
      </c>
    </row>
    <row r="1031" spans="1:8" ht="27.6" x14ac:dyDescent="0.3">
      <c r="A1031" s="41" t="s">
        <v>912</v>
      </c>
      <c r="B1031" s="42" t="s">
        <v>1799</v>
      </c>
      <c r="C1031" s="43" t="s">
        <v>1800</v>
      </c>
      <c r="D1031" s="43"/>
      <c r="E1031" s="44" t="s">
        <v>45</v>
      </c>
      <c r="F1031" s="45">
        <v>500</v>
      </c>
      <c r="G1031" s="8"/>
      <c r="H1031" s="45" t="str">
        <f t="shared" si="34"/>
        <v/>
      </c>
    </row>
    <row r="1032" spans="1:8" ht="27.6" x14ac:dyDescent="0.3">
      <c r="A1032" s="41" t="s">
        <v>913</v>
      </c>
      <c r="B1032" s="42" t="s">
        <v>1801</v>
      </c>
      <c r="C1032" s="43" t="s">
        <v>1802</v>
      </c>
      <c r="D1032" s="43"/>
      <c r="E1032" s="44" t="s">
        <v>45</v>
      </c>
      <c r="F1032" s="45">
        <v>100</v>
      </c>
      <c r="G1032" s="8"/>
      <c r="H1032" s="45" t="str">
        <f t="shared" si="34"/>
        <v/>
      </c>
    </row>
    <row r="1033" spans="1:8" ht="41.4" x14ac:dyDescent="0.3">
      <c r="A1033" s="30" t="s">
        <v>917</v>
      </c>
      <c r="B1033" s="31" t="s">
        <v>1803</v>
      </c>
      <c r="C1033" s="32" t="s">
        <v>1804</v>
      </c>
      <c r="D1033" s="32"/>
      <c r="E1033" s="33" t="s">
        <v>7</v>
      </c>
      <c r="F1033" s="34">
        <v>0</v>
      </c>
      <c r="G1033" s="34"/>
      <c r="H1033" s="34" t="str">
        <f t="shared" si="34"/>
        <v/>
      </c>
    </row>
    <row r="1034" spans="1:8" ht="15" customHeight="1" thickBot="1" x14ac:dyDescent="0.35">
      <c r="A1034" s="35" t="str">
        <f>A985 &amp;" - skupna cena (brez DDV):"</f>
        <v>5.1.1 Kabli - skupna cena (brez DDV):</v>
      </c>
      <c r="B1034" s="36"/>
      <c r="C1034" s="37"/>
      <c r="D1034" s="37"/>
      <c r="E1034" s="38"/>
      <c r="F1034" s="39"/>
      <c r="G1034" s="39"/>
      <c r="H1034" s="39" t="str">
        <f>IF(SUM(H987:H1033)=0,"",SUM(H987:H1033))</f>
        <v/>
      </c>
    </row>
    <row r="1035" spans="1:8" ht="14.4" thickTop="1" x14ac:dyDescent="0.3"/>
    <row r="1036" spans="1:8" ht="16.05" customHeight="1" x14ac:dyDescent="0.3">
      <c r="A1036" s="14" t="s">
        <v>1805</v>
      </c>
    </row>
    <row r="1037" spans="1:8" ht="15" customHeight="1" x14ac:dyDescent="0.3">
      <c r="A1037" s="20" t="s">
        <v>1139</v>
      </c>
      <c r="B1037" s="21" t="s">
        <v>0</v>
      </c>
      <c r="C1037" s="22" t="s">
        <v>4</v>
      </c>
      <c r="D1037" s="22" t="s">
        <v>1141</v>
      </c>
      <c r="E1037" s="23" t="s">
        <v>1</v>
      </c>
      <c r="F1037" s="24" t="s">
        <v>2</v>
      </c>
      <c r="G1037" s="24" t="s">
        <v>3</v>
      </c>
      <c r="H1037" s="24" t="s">
        <v>1140</v>
      </c>
    </row>
    <row r="1038" spans="1:8" ht="41.4" x14ac:dyDescent="0.3">
      <c r="A1038" s="25" t="s">
        <v>5</v>
      </c>
      <c r="B1038" s="26" t="s">
        <v>1806</v>
      </c>
      <c r="C1038" s="27" t="s">
        <v>1807</v>
      </c>
      <c r="D1038" s="27"/>
      <c r="E1038" s="28" t="s">
        <v>7</v>
      </c>
      <c r="F1038" s="29">
        <v>0</v>
      </c>
      <c r="G1038" s="29"/>
      <c r="H1038" s="29" t="str">
        <f t="shared" ref="H1038:H1069" si="35">IF(G1038="","",ROUND(G1038*F1038,2))</f>
        <v/>
      </c>
    </row>
    <row r="1039" spans="1:8" ht="41.4" x14ac:dyDescent="0.3">
      <c r="A1039" s="41" t="s">
        <v>11</v>
      </c>
      <c r="B1039" s="42" t="s">
        <v>1808</v>
      </c>
      <c r="C1039" s="43" t="s">
        <v>1809</v>
      </c>
      <c r="D1039" s="43" t="s">
        <v>1810</v>
      </c>
      <c r="E1039" s="44" t="s">
        <v>7</v>
      </c>
      <c r="F1039" s="45">
        <v>0</v>
      </c>
      <c r="G1039" s="45"/>
      <c r="H1039" s="45" t="str">
        <f t="shared" si="35"/>
        <v/>
      </c>
    </row>
    <row r="1040" spans="1:8" ht="41.4" x14ac:dyDescent="0.3">
      <c r="A1040" s="41" t="s">
        <v>14</v>
      </c>
      <c r="B1040" s="42" t="s">
        <v>1811</v>
      </c>
      <c r="C1040" s="43" t="s">
        <v>1812</v>
      </c>
      <c r="D1040" s="43" t="s">
        <v>1813</v>
      </c>
      <c r="E1040" s="44" t="s">
        <v>7</v>
      </c>
      <c r="F1040" s="45">
        <v>0</v>
      </c>
      <c r="G1040" s="45"/>
      <c r="H1040" s="45" t="str">
        <f t="shared" si="35"/>
        <v/>
      </c>
    </row>
    <row r="1041" spans="1:8" ht="27.6" x14ac:dyDescent="0.3">
      <c r="A1041" s="41" t="s">
        <v>28</v>
      </c>
      <c r="B1041" s="42" t="s">
        <v>1814</v>
      </c>
      <c r="C1041" s="43" t="s">
        <v>914</v>
      </c>
      <c r="D1041" s="43"/>
      <c r="E1041" s="44" t="s">
        <v>30</v>
      </c>
      <c r="F1041" s="45">
        <v>1</v>
      </c>
      <c r="G1041" s="8"/>
      <c r="H1041" s="45" t="str">
        <f t="shared" si="35"/>
        <v/>
      </c>
    </row>
    <row r="1042" spans="1:8" ht="27.6" x14ac:dyDescent="0.3">
      <c r="A1042" s="41" t="s">
        <v>29</v>
      </c>
      <c r="B1042" s="42" t="s">
        <v>1815</v>
      </c>
      <c r="C1042" s="43" t="s">
        <v>1816</v>
      </c>
      <c r="D1042" s="43"/>
      <c r="E1042" s="44" t="s">
        <v>9</v>
      </c>
      <c r="F1042" s="45">
        <v>12</v>
      </c>
      <c r="G1042" s="8"/>
      <c r="H1042" s="45" t="str">
        <f t="shared" si="35"/>
        <v/>
      </c>
    </row>
    <row r="1043" spans="1:8" ht="41.4" x14ac:dyDescent="0.3">
      <c r="A1043" s="41" t="s">
        <v>32</v>
      </c>
      <c r="B1043" s="42" t="s">
        <v>1817</v>
      </c>
      <c r="C1043" s="43" t="s">
        <v>1818</v>
      </c>
      <c r="D1043" s="43" t="s">
        <v>1819</v>
      </c>
      <c r="E1043" s="44" t="s">
        <v>45</v>
      </c>
      <c r="F1043" s="45">
        <v>10</v>
      </c>
      <c r="G1043" s="8"/>
      <c r="H1043" s="45" t="str">
        <f t="shared" si="35"/>
        <v/>
      </c>
    </row>
    <row r="1044" spans="1:8" ht="55.2" x14ac:dyDescent="0.3">
      <c r="A1044" s="41" t="s">
        <v>35</v>
      </c>
      <c r="B1044" s="42" t="s">
        <v>1820</v>
      </c>
      <c r="C1044" s="43" t="s">
        <v>1821</v>
      </c>
      <c r="D1044" s="43"/>
      <c r="E1044" s="44" t="s">
        <v>9</v>
      </c>
      <c r="F1044" s="45">
        <v>4</v>
      </c>
      <c r="G1044" s="8"/>
      <c r="H1044" s="45" t="str">
        <f t="shared" si="35"/>
        <v/>
      </c>
    </row>
    <row r="1045" spans="1:8" ht="41.4" x14ac:dyDescent="0.3">
      <c r="A1045" s="41" t="s">
        <v>38</v>
      </c>
      <c r="B1045" s="42" t="s">
        <v>63</v>
      </c>
      <c r="C1045" s="43" t="s">
        <v>64</v>
      </c>
      <c r="D1045" s="43" t="s">
        <v>1822</v>
      </c>
      <c r="E1045" s="44" t="s">
        <v>23</v>
      </c>
      <c r="F1045" s="45">
        <v>5</v>
      </c>
      <c r="G1045" s="8"/>
      <c r="H1045" s="45" t="str">
        <f t="shared" si="35"/>
        <v/>
      </c>
    </row>
    <row r="1046" spans="1:8" ht="41.4" x14ac:dyDescent="0.3">
      <c r="A1046" s="41" t="s">
        <v>41</v>
      </c>
      <c r="B1046" s="42" t="s">
        <v>1823</v>
      </c>
      <c r="C1046" s="43" t="s">
        <v>1824</v>
      </c>
      <c r="D1046" s="43"/>
      <c r="E1046" s="44" t="s">
        <v>45</v>
      </c>
      <c r="F1046" s="45">
        <v>10</v>
      </c>
      <c r="G1046" s="8"/>
      <c r="H1046" s="45" t="str">
        <f t="shared" si="35"/>
        <v/>
      </c>
    </row>
    <row r="1047" spans="1:8" ht="41.4" x14ac:dyDescent="0.3">
      <c r="A1047" s="41" t="s">
        <v>44</v>
      </c>
      <c r="B1047" s="42" t="s">
        <v>1825</v>
      </c>
      <c r="C1047" s="43" t="s">
        <v>1826</v>
      </c>
      <c r="D1047" s="43"/>
      <c r="E1047" s="44" t="s">
        <v>45</v>
      </c>
      <c r="F1047" s="45">
        <v>10</v>
      </c>
      <c r="G1047" s="8"/>
      <c r="H1047" s="45" t="str">
        <f t="shared" si="35"/>
        <v/>
      </c>
    </row>
    <row r="1048" spans="1:8" ht="41.4" x14ac:dyDescent="0.3">
      <c r="A1048" s="41" t="s">
        <v>47</v>
      </c>
      <c r="B1048" s="42" t="s">
        <v>1827</v>
      </c>
      <c r="C1048" s="43" t="s">
        <v>1828</v>
      </c>
      <c r="D1048" s="43"/>
      <c r="E1048" s="44" t="s">
        <v>45</v>
      </c>
      <c r="F1048" s="45">
        <v>220</v>
      </c>
      <c r="G1048" s="8"/>
      <c r="H1048" s="45" t="str">
        <f t="shared" si="35"/>
        <v/>
      </c>
    </row>
    <row r="1049" spans="1:8" ht="41.4" x14ac:dyDescent="0.3">
      <c r="A1049" s="41" t="s">
        <v>51</v>
      </c>
      <c r="B1049" s="42" t="s">
        <v>1829</v>
      </c>
      <c r="C1049" s="43" t="s">
        <v>1830</v>
      </c>
      <c r="D1049" s="43"/>
      <c r="E1049" s="44" t="s">
        <v>45</v>
      </c>
      <c r="F1049" s="45">
        <v>230</v>
      </c>
      <c r="G1049" s="8"/>
      <c r="H1049" s="45" t="str">
        <f t="shared" si="35"/>
        <v/>
      </c>
    </row>
    <row r="1050" spans="1:8" ht="41.4" x14ac:dyDescent="0.3">
      <c r="A1050" s="41" t="s">
        <v>55</v>
      </c>
      <c r="B1050" s="42" t="s">
        <v>1831</v>
      </c>
      <c r="C1050" s="43" t="s">
        <v>1832</v>
      </c>
      <c r="D1050" s="43"/>
      <c r="E1050" s="44" t="s">
        <v>45</v>
      </c>
      <c r="F1050" s="45">
        <v>65</v>
      </c>
      <c r="G1050" s="8"/>
      <c r="H1050" s="45" t="str">
        <f t="shared" si="35"/>
        <v/>
      </c>
    </row>
    <row r="1051" spans="1:8" ht="27.6" x14ac:dyDescent="0.3">
      <c r="A1051" s="41" t="s">
        <v>58</v>
      </c>
      <c r="B1051" s="42" t="s">
        <v>1833</v>
      </c>
      <c r="C1051" s="43" t="s">
        <v>1834</v>
      </c>
      <c r="D1051" s="43"/>
      <c r="E1051" s="44" t="s">
        <v>45</v>
      </c>
      <c r="F1051" s="45">
        <v>10</v>
      </c>
      <c r="G1051" s="8"/>
      <c r="H1051" s="45" t="str">
        <f t="shared" si="35"/>
        <v/>
      </c>
    </row>
    <row r="1052" spans="1:8" ht="27.6" x14ac:dyDescent="0.3">
      <c r="A1052" s="41" t="s">
        <v>62</v>
      </c>
      <c r="B1052" s="42" t="s">
        <v>1835</v>
      </c>
      <c r="C1052" s="43" t="s">
        <v>1836</v>
      </c>
      <c r="D1052" s="43"/>
      <c r="E1052" s="44" t="s">
        <v>9</v>
      </c>
      <c r="F1052" s="45">
        <v>6</v>
      </c>
      <c r="G1052" s="8"/>
      <c r="H1052" s="45" t="str">
        <f t="shared" si="35"/>
        <v/>
      </c>
    </row>
    <row r="1053" spans="1:8" ht="41.4" x14ac:dyDescent="0.3">
      <c r="A1053" s="41" t="s">
        <v>66</v>
      </c>
      <c r="B1053" s="42" t="s">
        <v>1837</v>
      </c>
      <c r="C1053" s="43" t="s">
        <v>1838</v>
      </c>
      <c r="D1053" s="43"/>
      <c r="E1053" s="44" t="s">
        <v>45</v>
      </c>
      <c r="F1053" s="45">
        <v>150</v>
      </c>
      <c r="G1053" s="8"/>
      <c r="H1053" s="45" t="str">
        <f t="shared" si="35"/>
        <v/>
      </c>
    </row>
    <row r="1054" spans="1:8" ht="41.4" x14ac:dyDescent="0.3">
      <c r="A1054" s="41" t="s">
        <v>526</v>
      </c>
      <c r="B1054" s="42" t="s">
        <v>1839</v>
      </c>
      <c r="C1054" s="43" t="s">
        <v>1840</v>
      </c>
      <c r="D1054" s="43"/>
      <c r="E1054" s="44" t="s">
        <v>9</v>
      </c>
      <c r="F1054" s="45">
        <v>5</v>
      </c>
      <c r="G1054" s="8"/>
      <c r="H1054" s="45" t="str">
        <f t="shared" si="35"/>
        <v/>
      </c>
    </row>
    <row r="1055" spans="1:8" ht="41.4" x14ac:dyDescent="0.3">
      <c r="A1055" s="41" t="s">
        <v>528</v>
      </c>
      <c r="B1055" s="42" t="s">
        <v>1841</v>
      </c>
      <c r="C1055" s="43" t="s">
        <v>1842</v>
      </c>
      <c r="D1055" s="43"/>
      <c r="E1055" s="44" t="s">
        <v>45</v>
      </c>
      <c r="F1055" s="45">
        <v>50</v>
      </c>
      <c r="G1055" s="8"/>
      <c r="H1055" s="45" t="str">
        <f t="shared" si="35"/>
        <v/>
      </c>
    </row>
    <row r="1056" spans="1:8" ht="41.4" x14ac:dyDescent="0.3">
      <c r="A1056" s="41" t="s">
        <v>531</v>
      </c>
      <c r="B1056" s="42" t="s">
        <v>1843</v>
      </c>
      <c r="C1056" s="43" t="s">
        <v>1844</v>
      </c>
      <c r="D1056" s="43"/>
      <c r="E1056" s="44" t="s">
        <v>45</v>
      </c>
      <c r="F1056" s="45">
        <v>50</v>
      </c>
      <c r="G1056" s="8"/>
      <c r="H1056" s="45" t="str">
        <f t="shared" si="35"/>
        <v/>
      </c>
    </row>
    <row r="1057" spans="1:8" ht="55.2" x14ac:dyDescent="0.3">
      <c r="A1057" s="41" t="s">
        <v>534</v>
      </c>
      <c r="B1057" s="42" t="s">
        <v>1845</v>
      </c>
      <c r="C1057" s="43" t="s">
        <v>1846</v>
      </c>
      <c r="D1057" s="43"/>
      <c r="E1057" s="44" t="s">
        <v>9</v>
      </c>
      <c r="F1057" s="45">
        <v>8</v>
      </c>
      <c r="G1057" s="8"/>
      <c r="H1057" s="45" t="str">
        <f t="shared" si="35"/>
        <v/>
      </c>
    </row>
    <row r="1058" spans="1:8" ht="41.4" x14ac:dyDescent="0.3">
      <c r="A1058" s="41" t="s">
        <v>537</v>
      </c>
      <c r="B1058" s="42" t="s">
        <v>1847</v>
      </c>
      <c r="C1058" s="43" t="s">
        <v>1848</v>
      </c>
      <c r="D1058" s="43"/>
      <c r="E1058" s="44" t="s">
        <v>45</v>
      </c>
      <c r="F1058" s="45">
        <v>50</v>
      </c>
      <c r="G1058" s="8"/>
      <c r="H1058" s="45" t="str">
        <f t="shared" si="35"/>
        <v/>
      </c>
    </row>
    <row r="1059" spans="1:8" ht="27.6" x14ac:dyDescent="0.3">
      <c r="A1059" s="41" t="s">
        <v>540</v>
      </c>
      <c r="B1059" s="42" t="s">
        <v>1849</v>
      </c>
      <c r="C1059" s="43" t="s">
        <v>915</v>
      </c>
      <c r="D1059" s="43"/>
      <c r="E1059" s="44" t="s">
        <v>45</v>
      </c>
      <c r="F1059" s="45">
        <v>50</v>
      </c>
      <c r="G1059" s="8"/>
      <c r="H1059" s="45" t="str">
        <f t="shared" si="35"/>
        <v/>
      </c>
    </row>
    <row r="1060" spans="1:8" ht="41.4" x14ac:dyDescent="0.3">
      <c r="A1060" s="41" t="s">
        <v>543</v>
      </c>
      <c r="B1060" s="42" t="s">
        <v>1850</v>
      </c>
      <c r="C1060" s="43" t="s">
        <v>1851</v>
      </c>
      <c r="D1060" s="43"/>
      <c r="E1060" s="44" t="s">
        <v>45</v>
      </c>
      <c r="F1060" s="45">
        <v>80</v>
      </c>
      <c r="G1060" s="8"/>
      <c r="H1060" s="45" t="str">
        <f t="shared" si="35"/>
        <v/>
      </c>
    </row>
    <row r="1061" spans="1:8" ht="41.4" x14ac:dyDescent="0.3">
      <c r="A1061" s="41" t="s">
        <v>546</v>
      </c>
      <c r="B1061" s="42" t="s">
        <v>1852</v>
      </c>
      <c r="C1061" s="43" t="s">
        <v>1853</v>
      </c>
      <c r="D1061" s="43"/>
      <c r="E1061" s="44" t="s">
        <v>45</v>
      </c>
      <c r="F1061" s="45">
        <v>20</v>
      </c>
      <c r="G1061" s="8"/>
      <c r="H1061" s="45" t="str">
        <f t="shared" si="35"/>
        <v/>
      </c>
    </row>
    <row r="1062" spans="1:8" ht="41.4" x14ac:dyDescent="0.3">
      <c r="A1062" s="41" t="s">
        <v>549</v>
      </c>
      <c r="B1062" s="42" t="s">
        <v>1854</v>
      </c>
      <c r="C1062" s="43" t="s">
        <v>1855</v>
      </c>
      <c r="D1062" s="43"/>
      <c r="E1062" s="44" t="s">
        <v>45</v>
      </c>
      <c r="F1062" s="45">
        <v>60</v>
      </c>
      <c r="G1062" s="8"/>
      <c r="H1062" s="45" t="str">
        <f t="shared" si="35"/>
        <v/>
      </c>
    </row>
    <row r="1063" spans="1:8" ht="27.6" x14ac:dyDescent="0.3">
      <c r="A1063" s="41" t="s">
        <v>550</v>
      </c>
      <c r="B1063" s="42" t="s">
        <v>1856</v>
      </c>
      <c r="C1063" s="43" t="s">
        <v>916</v>
      </c>
      <c r="D1063" s="43"/>
      <c r="E1063" s="44" t="s">
        <v>45</v>
      </c>
      <c r="F1063" s="45">
        <v>50</v>
      </c>
      <c r="G1063" s="8"/>
      <c r="H1063" s="45" t="str">
        <f t="shared" si="35"/>
        <v/>
      </c>
    </row>
    <row r="1064" spans="1:8" ht="55.2" x14ac:dyDescent="0.3">
      <c r="A1064" s="41" t="s">
        <v>552</v>
      </c>
      <c r="B1064" s="42" t="s">
        <v>1857</v>
      </c>
      <c r="C1064" s="43" t="s">
        <v>1858</v>
      </c>
      <c r="D1064" s="43"/>
      <c r="E1064" s="44" t="s">
        <v>45</v>
      </c>
      <c r="F1064" s="45">
        <v>80</v>
      </c>
      <c r="G1064" s="8"/>
      <c r="H1064" s="45" t="str">
        <f t="shared" si="35"/>
        <v/>
      </c>
    </row>
    <row r="1065" spans="1:8" ht="41.4" x14ac:dyDescent="0.3">
      <c r="A1065" s="41" t="s">
        <v>555</v>
      </c>
      <c r="B1065" s="42" t="s">
        <v>1859</v>
      </c>
      <c r="C1065" s="43" t="s">
        <v>1860</v>
      </c>
      <c r="D1065" s="43"/>
      <c r="E1065" s="44" t="s">
        <v>45</v>
      </c>
      <c r="F1065" s="45">
        <v>100</v>
      </c>
      <c r="G1065" s="8"/>
      <c r="H1065" s="45" t="str">
        <f t="shared" si="35"/>
        <v/>
      </c>
    </row>
    <row r="1066" spans="1:8" ht="41.4" x14ac:dyDescent="0.3">
      <c r="A1066" s="41" t="s">
        <v>558</v>
      </c>
      <c r="B1066" s="42" t="s">
        <v>1861</v>
      </c>
      <c r="C1066" s="43" t="s">
        <v>1862</v>
      </c>
      <c r="D1066" s="43"/>
      <c r="E1066" s="44" t="s">
        <v>45</v>
      </c>
      <c r="F1066" s="45">
        <v>50</v>
      </c>
      <c r="G1066" s="8"/>
      <c r="H1066" s="45" t="str">
        <f t="shared" si="35"/>
        <v/>
      </c>
    </row>
    <row r="1067" spans="1:8" ht="55.2" x14ac:dyDescent="0.3">
      <c r="A1067" s="41" t="s">
        <v>561</v>
      </c>
      <c r="B1067" s="42" t="s">
        <v>1863</v>
      </c>
      <c r="C1067" s="43" t="s">
        <v>1864</v>
      </c>
      <c r="D1067" s="43"/>
      <c r="E1067" s="44" t="s">
        <v>45</v>
      </c>
      <c r="F1067" s="45">
        <v>150</v>
      </c>
      <c r="G1067" s="8"/>
      <c r="H1067" s="45" t="str">
        <f t="shared" si="35"/>
        <v/>
      </c>
    </row>
    <row r="1068" spans="1:8" ht="55.2" x14ac:dyDescent="0.3">
      <c r="A1068" s="41" t="s">
        <v>564</v>
      </c>
      <c r="B1068" s="42" t="s">
        <v>1865</v>
      </c>
      <c r="C1068" s="43" t="s">
        <v>1866</v>
      </c>
      <c r="D1068" s="43"/>
      <c r="E1068" s="44" t="s">
        <v>45</v>
      </c>
      <c r="F1068" s="45">
        <v>80</v>
      </c>
      <c r="G1068" s="8"/>
      <c r="H1068" s="45" t="str">
        <f t="shared" si="35"/>
        <v/>
      </c>
    </row>
    <row r="1069" spans="1:8" ht="41.4" x14ac:dyDescent="0.3">
      <c r="A1069" s="41" t="s">
        <v>567</v>
      </c>
      <c r="B1069" s="42" t="s">
        <v>1867</v>
      </c>
      <c r="C1069" s="43" t="s">
        <v>1868</v>
      </c>
      <c r="D1069" s="43"/>
      <c r="E1069" s="44" t="s">
        <v>45</v>
      </c>
      <c r="F1069" s="45">
        <v>120</v>
      </c>
      <c r="G1069" s="8"/>
      <c r="H1069" s="45" t="str">
        <f t="shared" si="35"/>
        <v/>
      </c>
    </row>
    <row r="1070" spans="1:8" ht="41.4" x14ac:dyDescent="0.3">
      <c r="A1070" s="41" t="s">
        <v>570</v>
      </c>
      <c r="B1070" s="42" t="s">
        <v>1869</v>
      </c>
      <c r="C1070" s="43" t="s">
        <v>1870</v>
      </c>
      <c r="D1070" s="43"/>
      <c r="E1070" s="44" t="s">
        <v>45</v>
      </c>
      <c r="F1070" s="45">
        <v>70</v>
      </c>
      <c r="G1070" s="8"/>
      <c r="H1070" s="45" t="str">
        <f t="shared" ref="H1070:H1101" si="36">IF(G1070="","",ROUND(G1070*F1070,2))</f>
        <v/>
      </c>
    </row>
    <row r="1071" spans="1:8" ht="55.2" x14ac:dyDescent="0.3">
      <c r="A1071" s="41" t="s">
        <v>573</v>
      </c>
      <c r="B1071" s="42" t="s">
        <v>1871</v>
      </c>
      <c r="C1071" s="43" t="s">
        <v>1872</v>
      </c>
      <c r="D1071" s="43"/>
      <c r="E1071" s="44" t="s">
        <v>45</v>
      </c>
      <c r="F1071" s="45">
        <v>50</v>
      </c>
      <c r="G1071" s="8"/>
      <c r="H1071" s="45" t="str">
        <f t="shared" si="36"/>
        <v/>
      </c>
    </row>
    <row r="1072" spans="1:8" ht="55.2" x14ac:dyDescent="0.3">
      <c r="A1072" s="41" t="s">
        <v>902</v>
      </c>
      <c r="B1072" s="42" t="s">
        <v>1873</v>
      </c>
      <c r="C1072" s="43" t="s">
        <v>1874</v>
      </c>
      <c r="D1072" s="43"/>
      <c r="E1072" s="44" t="s">
        <v>45</v>
      </c>
      <c r="F1072" s="45">
        <v>50</v>
      </c>
      <c r="G1072" s="8"/>
      <c r="H1072" s="45" t="str">
        <f t="shared" si="36"/>
        <v/>
      </c>
    </row>
    <row r="1073" spans="1:8" ht="55.2" x14ac:dyDescent="0.3">
      <c r="A1073" s="41" t="s">
        <v>903</v>
      </c>
      <c r="B1073" s="42" t="s">
        <v>1875</v>
      </c>
      <c r="C1073" s="43" t="s">
        <v>1876</v>
      </c>
      <c r="D1073" s="43"/>
      <c r="E1073" s="44" t="s">
        <v>9</v>
      </c>
      <c r="F1073" s="45">
        <v>20</v>
      </c>
      <c r="G1073" s="8"/>
      <c r="H1073" s="45" t="str">
        <f t="shared" si="36"/>
        <v/>
      </c>
    </row>
    <row r="1074" spans="1:8" ht="41.4" x14ac:dyDescent="0.3">
      <c r="A1074" s="41" t="s">
        <v>904</v>
      </c>
      <c r="B1074" s="42" t="s">
        <v>1877</v>
      </c>
      <c r="C1074" s="43" t="s">
        <v>1878</v>
      </c>
      <c r="D1074" s="43"/>
      <c r="E1074" s="44" t="s">
        <v>45</v>
      </c>
      <c r="F1074" s="45">
        <v>10</v>
      </c>
      <c r="G1074" s="8"/>
      <c r="H1074" s="45" t="str">
        <f t="shared" si="36"/>
        <v/>
      </c>
    </row>
    <row r="1075" spans="1:8" ht="41.4" x14ac:dyDescent="0.3">
      <c r="A1075" s="41" t="s">
        <v>905</v>
      </c>
      <c r="B1075" s="42" t="s">
        <v>1879</v>
      </c>
      <c r="C1075" s="43" t="s">
        <v>1880</v>
      </c>
      <c r="D1075" s="43"/>
      <c r="E1075" s="44" t="s">
        <v>45</v>
      </c>
      <c r="F1075" s="45">
        <v>200</v>
      </c>
      <c r="G1075" s="8"/>
      <c r="H1075" s="45" t="str">
        <f t="shared" si="36"/>
        <v/>
      </c>
    </row>
    <row r="1076" spans="1:8" ht="41.4" x14ac:dyDescent="0.3">
      <c r="A1076" s="41" t="s">
        <v>906</v>
      </c>
      <c r="B1076" s="42" t="s">
        <v>1881</v>
      </c>
      <c r="C1076" s="43" t="s">
        <v>1882</v>
      </c>
      <c r="D1076" s="43"/>
      <c r="E1076" s="44" t="s">
        <v>45</v>
      </c>
      <c r="F1076" s="45">
        <v>20</v>
      </c>
      <c r="G1076" s="8"/>
      <c r="H1076" s="45" t="str">
        <f t="shared" si="36"/>
        <v/>
      </c>
    </row>
    <row r="1077" spans="1:8" ht="27.6" x14ac:dyDescent="0.3">
      <c r="A1077" s="41" t="s">
        <v>907</v>
      </c>
      <c r="B1077" s="42" t="s">
        <v>1883</v>
      </c>
      <c r="C1077" s="43" t="s">
        <v>1884</v>
      </c>
      <c r="D1077" s="43"/>
      <c r="E1077" s="44" t="s">
        <v>45</v>
      </c>
      <c r="F1077" s="45">
        <v>100</v>
      </c>
      <c r="G1077" s="8"/>
      <c r="H1077" s="45" t="str">
        <f t="shared" si="36"/>
        <v/>
      </c>
    </row>
    <row r="1078" spans="1:8" ht="27.6" x14ac:dyDescent="0.3">
      <c r="A1078" s="41" t="s">
        <v>908</v>
      </c>
      <c r="B1078" s="42" t="s">
        <v>1885</v>
      </c>
      <c r="C1078" s="43" t="s">
        <v>1886</v>
      </c>
      <c r="D1078" s="43"/>
      <c r="E1078" s="44" t="s">
        <v>45</v>
      </c>
      <c r="F1078" s="45">
        <v>100</v>
      </c>
      <c r="G1078" s="8"/>
      <c r="H1078" s="45" t="str">
        <f t="shared" si="36"/>
        <v/>
      </c>
    </row>
    <row r="1079" spans="1:8" ht="27.6" x14ac:dyDescent="0.3">
      <c r="A1079" s="41" t="s">
        <v>909</v>
      </c>
      <c r="B1079" s="42" t="s">
        <v>1887</v>
      </c>
      <c r="C1079" s="43" t="s">
        <v>1888</v>
      </c>
      <c r="D1079" s="43"/>
      <c r="E1079" s="44" t="s">
        <v>45</v>
      </c>
      <c r="F1079" s="45">
        <v>100</v>
      </c>
      <c r="G1079" s="8"/>
      <c r="H1079" s="45" t="str">
        <f t="shared" si="36"/>
        <v/>
      </c>
    </row>
    <row r="1080" spans="1:8" ht="27.6" x14ac:dyDescent="0.3">
      <c r="A1080" s="41" t="s">
        <v>910</v>
      </c>
      <c r="B1080" s="42" t="s">
        <v>1889</v>
      </c>
      <c r="C1080" s="43" t="s">
        <v>1890</v>
      </c>
      <c r="D1080" s="43"/>
      <c r="E1080" s="44" t="s">
        <v>45</v>
      </c>
      <c r="F1080" s="45">
        <v>100</v>
      </c>
      <c r="G1080" s="8"/>
      <c r="H1080" s="45" t="str">
        <f t="shared" si="36"/>
        <v/>
      </c>
    </row>
    <row r="1081" spans="1:8" ht="27.6" x14ac:dyDescent="0.3">
      <c r="A1081" s="41" t="s">
        <v>911</v>
      </c>
      <c r="B1081" s="42" t="s">
        <v>1891</v>
      </c>
      <c r="C1081" s="43" t="s">
        <v>1892</v>
      </c>
      <c r="D1081" s="43"/>
      <c r="E1081" s="44" t="s">
        <v>45</v>
      </c>
      <c r="F1081" s="45">
        <v>100</v>
      </c>
      <c r="G1081" s="8"/>
      <c r="H1081" s="45" t="str">
        <f t="shared" si="36"/>
        <v/>
      </c>
    </row>
    <row r="1082" spans="1:8" ht="41.4" x14ac:dyDescent="0.3">
      <c r="A1082" s="41" t="s">
        <v>912</v>
      </c>
      <c r="B1082" s="42" t="s">
        <v>1893</v>
      </c>
      <c r="C1082" s="43" t="s">
        <v>1894</v>
      </c>
      <c r="D1082" s="43"/>
      <c r="E1082" s="44" t="s">
        <v>45</v>
      </c>
      <c r="F1082" s="45">
        <v>250</v>
      </c>
      <c r="G1082" s="8"/>
      <c r="H1082" s="45" t="str">
        <f t="shared" si="36"/>
        <v/>
      </c>
    </row>
    <row r="1083" spans="1:8" ht="41.4" x14ac:dyDescent="0.3">
      <c r="A1083" s="41" t="s">
        <v>913</v>
      </c>
      <c r="B1083" s="42" t="s">
        <v>1895</v>
      </c>
      <c r="C1083" s="43" t="s">
        <v>1896</v>
      </c>
      <c r="D1083" s="43"/>
      <c r="E1083" s="44" t="s">
        <v>45</v>
      </c>
      <c r="F1083" s="45">
        <v>150</v>
      </c>
      <c r="G1083" s="8"/>
      <c r="H1083" s="45" t="str">
        <f t="shared" si="36"/>
        <v/>
      </c>
    </row>
    <row r="1084" spans="1:8" ht="55.2" x14ac:dyDescent="0.3">
      <c r="A1084" s="41" t="s">
        <v>917</v>
      </c>
      <c r="B1084" s="42" t="s">
        <v>1897</v>
      </c>
      <c r="C1084" s="43" t="s">
        <v>1898</v>
      </c>
      <c r="D1084" s="43"/>
      <c r="E1084" s="44" t="s">
        <v>45</v>
      </c>
      <c r="F1084" s="45">
        <v>100</v>
      </c>
      <c r="G1084" s="8"/>
      <c r="H1084" s="45" t="str">
        <f t="shared" si="36"/>
        <v/>
      </c>
    </row>
    <row r="1085" spans="1:8" ht="55.2" x14ac:dyDescent="0.3">
      <c r="A1085" s="41" t="s">
        <v>918</v>
      </c>
      <c r="B1085" s="42" t="s">
        <v>1899</v>
      </c>
      <c r="C1085" s="43" t="s">
        <v>1900</v>
      </c>
      <c r="D1085" s="43"/>
      <c r="E1085" s="44" t="s">
        <v>45</v>
      </c>
      <c r="F1085" s="45">
        <v>30</v>
      </c>
      <c r="G1085" s="8"/>
      <c r="H1085" s="45" t="str">
        <f t="shared" si="36"/>
        <v/>
      </c>
    </row>
    <row r="1086" spans="1:8" ht="55.2" x14ac:dyDescent="0.3">
      <c r="A1086" s="41" t="s">
        <v>919</v>
      </c>
      <c r="B1086" s="42" t="s">
        <v>1901</v>
      </c>
      <c r="C1086" s="43" t="s">
        <v>1902</v>
      </c>
      <c r="D1086" s="43"/>
      <c r="E1086" s="44" t="s">
        <v>45</v>
      </c>
      <c r="F1086" s="45">
        <v>30</v>
      </c>
      <c r="G1086" s="8"/>
      <c r="H1086" s="45" t="str">
        <f t="shared" si="36"/>
        <v/>
      </c>
    </row>
    <row r="1087" spans="1:8" ht="55.2" x14ac:dyDescent="0.3">
      <c r="A1087" s="41" t="s">
        <v>920</v>
      </c>
      <c r="B1087" s="42" t="s">
        <v>1903</v>
      </c>
      <c r="C1087" s="43" t="s">
        <v>1904</v>
      </c>
      <c r="D1087" s="43"/>
      <c r="E1087" s="44" t="s">
        <v>45</v>
      </c>
      <c r="F1087" s="45">
        <v>200</v>
      </c>
      <c r="G1087" s="8"/>
      <c r="H1087" s="45" t="str">
        <f t="shared" si="36"/>
        <v/>
      </c>
    </row>
    <row r="1088" spans="1:8" ht="55.2" x14ac:dyDescent="0.3">
      <c r="A1088" s="41" t="s">
        <v>921</v>
      </c>
      <c r="B1088" s="42" t="s">
        <v>1905</v>
      </c>
      <c r="C1088" s="43" t="s">
        <v>1906</v>
      </c>
      <c r="D1088" s="43"/>
      <c r="E1088" s="44" t="s">
        <v>45</v>
      </c>
      <c r="F1088" s="45">
        <v>400</v>
      </c>
      <c r="G1088" s="8"/>
      <c r="H1088" s="45" t="str">
        <f t="shared" si="36"/>
        <v/>
      </c>
    </row>
    <row r="1089" spans="1:8" ht="55.2" x14ac:dyDescent="0.3">
      <c r="A1089" s="41" t="s">
        <v>922</v>
      </c>
      <c r="B1089" s="42" t="s">
        <v>1907</v>
      </c>
      <c r="C1089" s="43" t="s">
        <v>1908</v>
      </c>
      <c r="D1089" s="43"/>
      <c r="E1089" s="44" t="s">
        <v>45</v>
      </c>
      <c r="F1089" s="45">
        <v>50</v>
      </c>
      <c r="G1089" s="8"/>
      <c r="H1089" s="45" t="str">
        <f t="shared" si="36"/>
        <v/>
      </c>
    </row>
    <row r="1090" spans="1:8" ht="55.2" x14ac:dyDescent="0.3">
      <c r="A1090" s="41" t="s">
        <v>923</v>
      </c>
      <c r="B1090" s="42" t="s">
        <v>1909</v>
      </c>
      <c r="C1090" s="43" t="s">
        <v>1910</v>
      </c>
      <c r="D1090" s="43"/>
      <c r="E1090" s="44" t="s">
        <v>45</v>
      </c>
      <c r="F1090" s="45">
        <v>50</v>
      </c>
      <c r="G1090" s="8"/>
      <c r="H1090" s="45" t="str">
        <f t="shared" si="36"/>
        <v/>
      </c>
    </row>
    <row r="1091" spans="1:8" ht="55.2" x14ac:dyDescent="0.3">
      <c r="A1091" s="41" t="s">
        <v>924</v>
      </c>
      <c r="B1091" s="42" t="s">
        <v>1911</v>
      </c>
      <c r="C1091" s="43" t="s">
        <v>1912</v>
      </c>
      <c r="D1091" s="43"/>
      <c r="E1091" s="44" t="s">
        <v>45</v>
      </c>
      <c r="F1091" s="45">
        <v>100</v>
      </c>
      <c r="G1091" s="8"/>
      <c r="H1091" s="45" t="str">
        <f t="shared" si="36"/>
        <v/>
      </c>
    </row>
    <row r="1092" spans="1:8" ht="55.2" x14ac:dyDescent="0.3">
      <c r="A1092" s="41" t="s">
        <v>925</v>
      </c>
      <c r="B1092" s="42" t="s">
        <v>1913</v>
      </c>
      <c r="C1092" s="43" t="s">
        <v>1914</v>
      </c>
      <c r="D1092" s="43"/>
      <c r="E1092" s="44" t="s">
        <v>45</v>
      </c>
      <c r="F1092" s="45">
        <v>100</v>
      </c>
      <c r="G1092" s="8"/>
      <c r="H1092" s="45" t="str">
        <f t="shared" si="36"/>
        <v/>
      </c>
    </row>
    <row r="1093" spans="1:8" ht="27.6" x14ac:dyDescent="0.3">
      <c r="A1093" s="41" t="s">
        <v>926</v>
      </c>
      <c r="B1093" s="42" t="s">
        <v>1915</v>
      </c>
      <c r="C1093" s="43" t="s">
        <v>1916</v>
      </c>
      <c r="D1093" s="43"/>
      <c r="E1093" s="44" t="s">
        <v>9</v>
      </c>
      <c r="F1093" s="45">
        <v>12</v>
      </c>
      <c r="G1093" s="8"/>
      <c r="H1093" s="45" t="str">
        <f t="shared" si="36"/>
        <v/>
      </c>
    </row>
    <row r="1094" spans="1:8" ht="27.6" x14ac:dyDescent="0.3">
      <c r="A1094" s="41" t="s">
        <v>927</v>
      </c>
      <c r="B1094" s="42" t="s">
        <v>1917</v>
      </c>
      <c r="C1094" s="43" t="s">
        <v>1918</v>
      </c>
      <c r="D1094" s="43"/>
      <c r="E1094" s="44" t="s">
        <v>9</v>
      </c>
      <c r="F1094" s="45">
        <v>3</v>
      </c>
      <c r="G1094" s="8"/>
      <c r="H1094" s="45" t="str">
        <f t="shared" si="36"/>
        <v/>
      </c>
    </row>
    <row r="1095" spans="1:8" ht="41.4" x14ac:dyDescent="0.3">
      <c r="A1095" s="41" t="s">
        <v>928</v>
      </c>
      <c r="B1095" s="42" t="s">
        <v>1919</v>
      </c>
      <c r="C1095" s="43" t="s">
        <v>1920</v>
      </c>
      <c r="D1095" s="43"/>
      <c r="E1095" s="44" t="s">
        <v>9</v>
      </c>
      <c r="F1095" s="45">
        <v>1</v>
      </c>
      <c r="G1095" s="8"/>
      <c r="H1095" s="45" t="str">
        <f t="shared" si="36"/>
        <v/>
      </c>
    </row>
    <row r="1096" spans="1:8" ht="27.6" x14ac:dyDescent="0.3">
      <c r="A1096" s="41" t="s">
        <v>929</v>
      </c>
      <c r="B1096" s="42" t="s">
        <v>1921</v>
      </c>
      <c r="C1096" s="43" t="s">
        <v>1922</v>
      </c>
      <c r="D1096" s="43"/>
      <c r="E1096" s="44" t="s">
        <v>9</v>
      </c>
      <c r="F1096" s="45">
        <v>1</v>
      </c>
      <c r="G1096" s="8"/>
      <c r="H1096" s="45" t="str">
        <f t="shared" si="36"/>
        <v/>
      </c>
    </row>
    <row r="1097" spans="1:8" ht="55.2" x14ac:dyDescent="0.3">
      <c r="A1097" s="41" t="s">
        <v>930</v>
      </c>
      <c r="B1097" s="42" t="s">
        <v>1923</v>
      </c>
      <c r="C1097" s="43" t="s">
        <v>1924</v>
      </c>
      <c r="D1097" s="43"/>
      <c r="E1097" s="44" t="s">
        <v>9</v>
      </c>
      <c r="F1097" s="45">
        <v>2</v>
      </c>
      <c r="G1097" s="8"/>
      <c r="H1097" s="45" t="str">
        <f t="shared" si="36"/>
        <v/>
      </c>
    </row>
    <row r="1098" spans="1:8" ht="69" x14ac:dyDescent="0.3">
      <c r="A1098" s="41" t="s">
        <v>931</v>
      </c>
      <c r="B1098" s="42" t="s">
        <v>1925</v>
      </c>
      <c r="C1098" s="43" t="s">
        <v>1926</v>
      </c>
      <c r="D1098" s="43"/>
      <c r="E1098" s="44" t="s">
        <v>9</v>
      </c>
      <c r="F1098" s="45">
        <v>1</v>
      </c>
      <c r="G1098" s="8"/>
      <c r="H1098" s="45" t="str">
        <f t="shared" si="36"/>
        <v/>
      </c>
    </row>
    <row r="1099" spans="1:8" ht="41.4" x14ac:dyDescent="0.3">
      <c r="A1099" s="41" t="s">
        <v>932</v>
      </c>
      <c r="B1099" s="42" t="s">
        <v>1927</v>
      </c>
      <c r="C1099" s="43" t="s">
        <v>1928</v>
      </c>
      <c r="D1099" s="43"/>
      <c r="E1099" s="44" t="s">
        <v>45</v>
      </c>
      <c r="F1099" s="45">
        <v>10</v>
      </c>
      <c r="G1099" s="8"/>
      <c r="H1099" s="45" t="str">
        <f t="shared" si="36"/>
        <v/>
      </c>
    </row>
    <row r="1100" spans="1:8" ht="41.4" x14ac:dyDescent="0.3">
      <c r="A1100" s="41" t="s">
        <v>933</v>
      </c>
      <c r="B1100" s="42" t="s">
        <v>1929</v>
      </c>
      <c r="C1100" s="43" t="s">
        <v>1930</v>
      </c>
      <c r="D1100" s="43"/>
      <c r="E1100" s="44" t="s">
        <v>9</v>
      </c>
      <c r="F1100" s="45">
        <v>2</v>
      </c>
      <c r="G1100" s="8"/>
      <c r="H1100" s="45" t="str">
        <f t="shared" si="36"/>
        <v/>
      </c>
    </row>
    <row r="1101" spans="1:8" ht="55.2" x14ac:dyDescent="0.3">
      <c r="A1101" s="41" t="s">
        <v>934</v>
      </c>
      <c r="B1101" s="42" t="s">
        <v>1931</v>
      </c>
      <c r="C1101" s="43" t="s">
        <v>1932</v>
      </c>
      <c r="D1101" s="43"/>
      <c r="E1101" s="44" t="s">
        <v>9</v>
      </c>
      <c r="F1101" s="45">
        <v>2</v>
      </c>
      <c r="G1101" s="8"/>
      <c r="H1101" s="45" t="str">
        <f t="shared" si="36"/>
        <v/>
      </c>
    </row>
    <row r="1102" spans="1:8" ht="69" x14ac:dyDescent="0.3">
      <c r="A1102" s="41" t="s">
        <v>935</v>
      </c>
      <c r="B1102" s="42" t="s">
        <v>1933</v>
      </c>
      <c r="C1102" s="43" t="s">
        <v>1934</v>
      </c>
      <c r="D1102" s="43"/>
      <c r="E1102" s="44" t="s">
        <v>9</v>
      </c>
      <c r="F1102" s="45">
        <v>1</v>
      </c>
      <c r="G1102" s="8"/>
      <c r="H1102" s="45" t="str">
        <f t="shared" ref="H1102:H1133" si="37">IF(G1102="","",ROUND(G1102*F1102,2))</f>
        <v/>
      </c>
    </row>
    <row r="1103" spans="1:8" ht="27.6" x14ac:dyDescent="0.3">
      <c r="A1103" s="41" t="s">
        <v>936</v>
      </c>
      <c r="B1103" s="42" t="s">
        <v>1935</v>
      </c>
      <c r="C1103" s="43" t="s">
        <v>1936</v>
      </c>
      <c r="D1103" s="43"/>
      <c r="E1103" s="44" t="s">
        <v>9</v>
      </c>
      <c r="F1103" s="45">
        <v>1</v>
      </c>
      <c r="G1103" s="8"/>
      <c r="H1103" s="45" t="str">
        <f t="shared" si="37"/>
        <v/>
      </c>
    </row>
    <row r="1104" spans="1:8" ht="27.6" x14ac:dyDescent="0.3">
      <c r="A1104" s="41" t="s">
        <v>937</v>
      </c>
      <c r="B1104" s="42" t="s">
        <v>1937</v>
      </c>
      <c r="C1104" s="43" t="s">
        <v>1938</v>
      </c>
      <c r="D1104" s="43"/>
      <c r="E1104" s="44" t="s">
        <v>45</v>
      </c>
      <c r="F1104" s="45">
        <v>10</v>
      </c>
      <c r="G1104" s="8"/>
      <c r="H1104" s="45" t="str">
        <f t="shared" si="37"/>
        <v/>
      </c>
    </row>
    <row r="1105" spans="1:8" ht="41.4" x14ac:dyDescent="0.3">
      <c r="A1105" s="41" t="s">
        <v>938</v>
      </c>
      <c r="B1105" s="42" t="s">
        <v>1939</v>
      </c>
      <c r="C1105" s="43" t="s">
        <v>1940</v>
      </c>
      <c r="D1105" s="43"/>
      <c r="E1105" s="44" t="s">
        <v>45</v>
      </c>
      <c r="F1105" s="45">
        <v>10</v>
      </c>
      <c r="G1105" s="8"/>
      <c r="H1105" s="45" t="str">
        <f t="shared" si="37"/>
        <v/>
      </c>
    </row>
    <row r="1106" spans="1:8" ht="41.4" x14ac:dyDescent="0.3">
      <c r="A1106" s="41" t="s">
        <v>939</v>
      </c>
      <c r="B1106" s="42" t="s">
        <v>1941</v>
      </c>
      <c r="C1106" s="43" t="s">
        <v>1942</v>
      </c>
      <c r="D1106" s="43"/>
      <c r="E1106" s="44" t="s">
        <v>45</v>
      </c>
      <c r="F1106" s="45">
        <v>550</v>
      </c>
      <c r="G1106" s="8"/>
      <c r="H1106" s="45" t="str">
        <f t="shared" si="37"/>
        <v/>
      </c>
    </row>
    <row r="1107" spans="1:8" ht="69" x14ac:dyDescent="0.3">
      <c r="A1107" s="41" t="s">
        <v>940</v>
      </c>
      <c r="B1107" s="42" t="s">
        <v>1943</v>
      </c>
      <c r="C1107" s="43" t="s">
        <v>1944</v>
      </c>
      <c r="D1107" s="43"/>
      <c r="E1107" s="44" t="s">
        <v>45</v>
      </c>
      <c r="F1107" s="45">
        <v>240</v>
      </c>
      <c r="G1107" s="8"/>
      <c r="H1107" s="45" t="str">
        <f t="shared" si="37"/>
        <v/>
      </c>
    </row>
    <row r="1108" spans="1:8" ht="41.4" x14ac:dyDescent="0.3">
      <c r="A1108" s="41" t="s">
        <v>941</v>
      </c>
      <c r="B1108" s="42" t="s">
        <v>1945</v>
      </c>
      <c r="C1108" s="43" t="s">
        <v>1946</v>
      </c>
      <c r="D1108" s="43"/>
      <c r="E1108" s="44" t="s">
        <v>45</v>
      </c>
      <c r="F1108" s="45">
        <v>50</v>
      </c>
      <c r="G1108" s="8"/>
      <c r="H1108" s="45" t="str">
        <f t="shared" si="37"/>
        <v/>
      </c>
    </row>
    <row r="1109" spans="1:8" ht="27.6" x14ac:dyDescent="0.3">
      <c r="A1109" s="41" t="s">
        <v>942</v>
      </c>
      <c r="B1109" s="42" t="s">
        <v>1947</v>
      </c>
      <c r="C1109" s="43" t="s">
        <v>1948</v>
      </c>
      <c r="D1109" s="43"/>
      <c r="E1109" s="44" t="s">
        <v>9</v>
      </c>
      <c r="F1109" s="45">
        <v>20</v>
      </c>
      <c r="G1109" s="8"/>
      <c r="H1109" s="45" t="str">
        <f t="shared" si="37"/>
        <v/>
      </c>
    </row>
    <row r="1110" spans="1:8" ht="41.4" x14ac:dyDescent="0.3">
      <c r="A1110" s="41" t="s">
        <v>943</v>
      </c>
      <c r="B1110" s="42" t="s">
        <v>1949</v>
      </c>
      <c r="C1110" s="43" t="s">
        <v>1950</v>
      </c>
      <c r="D1110" s="43"/>
      <c r="E1110" s="44" t="s">
        <v>9</v>
      </c>
      <c r="F1110" s="45">
        <v>1</v>
      </c>
      <c r="G1110" s="8"/>
      <c r="H1110" s="45" t="str">
        <f t="shared" si="37"/>
        <v/>
      </c>
    </row>
    <row r="1111" spans="1:8" ht="55.2" x14ac:dyDescent="0.3">
      <c r="A1111" s="41" t="s">
        <v>944</v>
      </c>
      <c r="B1111" s="42" t="s">
        <v>1951</v>
      </c>
      <c r="C1111" s="43" t="s">
        <v>1952</v>
      </c>
      <c r="D1111" s="43"/>
      <c r="E1111" s="44" t="s">
        <v>45</v>
      </c>
      <c r="F1111" s="45">
        <v>6</v>
      </c>
      <c r="G1111" s="8"/>
      <c r="H1111" s="45" t="str">
        <f t="shared" si="37"/>
        <v/>
      </c>
    </row>
    <row r="1112" spans="1:8" ht="27.6" x14ac:dyDescent="0.3">
      <c r="A1112" s="41" t="s">
        <v>945</v>
      </c>
      <c r="B1112" s="42" t="s">
        <v>1953</v>
      </c>
      <c r="C1112" s="43" t="s">
        <v>1954</v>
      </c>
      <c r="D1112" s="43"/>
      <c r="E1112" s="44" t="s">
        <v>45</v>
      </c>
      <c r="F1112" s="45">
        <v>80</v>
      </c>
      <c r="G1112" s="8"/>
      <c r="H1112" s="45" t="str">
        <f t="shared" si="37"/>
        <v/>
      </c>
    </row>
    <row r="1113" spans="1:8" ht="27.6" x14ac:dyDescent="0.3">
      <c r="A1113" s="41" t="s">
        <v>946</v>
      </c>
      <c r="B1113" s="42" t="s">
        <v>1955</v>
      </c>
      <c r="C1113" s="43" t="s">
        <v>1956</v>
      </c>
      <c r="D1113" s="43"/>
      <c r="E1113" s="44" t="s">
        <v>45</v>
      </c>
      <c r="F1113" s="45">
        <v>80</v>
      </c>
      <c r="G1113" s="8"/>
      <c r="H1113" s="45" t="str">
        <f t="shared" si="37"/>
        <v/>
      </c>
    </row>
    <row r="1114" spans="1:8" ht="41.4" x14ac:dyDescent="0.3">
      <c r="A1114" s="41" t="s">
        <v>947</v>
      </c>
      <c r="B1114" s="42" t="s">
        <v>1957</v>
      </c>
      <c r="C1114" s="43" t="s">
        <v>1958</v>
      </c>
      <c r="D1114" s="43"/>
      <c r="E1114" s="44" t="s">
        <v>45</v>
      </c>
      <c r="F1114" s="45">
        <v>50</v>
      </c>
      <c r="G1114" s="8"/>
      <c r="H1114" s="45" t="str">
        <f t="shared" si="37"/>
        <v/>
      </c>
    </row>
    <row r="1115" spans="1:8" ht="27.6" x14ac:dyDescent="0.3">
      <c r="A1115" s="41" t="s">
        <v>948</v>
      </c>
      <c r="B1115" s="42" t="s">
        <v>1959</v>
      </c>
      <c r="C1115" s="43" t="s">
        <v>1960</v>
      </c>
      <c r="D1115" s="43" t="s">
        <v>1961</v>
      </c>
      <c r="E1115" s="44" t="s">
        <v>45</v>
      </c>
      <c r="F1115" s="45">
        <v>150</v>
      </c>
      <c r="G1115" s="8"/>
      <c r="H1115" s="45" t="str">
        <f t="shared" si="37"/>
        <v/>
      </c>
    </row>
    <row r="1116" spans="1:8" ht="27.6" x14ac:dyDescent="0.3">
      <c r="A1116" s="41" t="s">
        <v>949</v>
      </c>
      <c r="B1116" s="42" t="s">
        <v>1962</v>
      </c>
      <c r="C1116" s="43" t="s">
        <v>1960</v>
      </c>
      <c r="D1116" s="43"/>
      <c r="E1116" s="44" t="s">
        <v>45</v>
      </c>
      <c r="F1116" s="45">
        <v>320</v>
      </c>
      <c r="G1116" s="8"/>
      <c r="H1116" s="45" t="str">
        <f t="shared" si="37"/>
        <v/>
      </c>
    </row>
    <row r="1117" spans="1:8" ht="27.6" x14ac:dyDescent="0.3">
      <c r="A1117" s="41" t="s">
        <v>950</v>
      </c>
      <c r="B1117" s="42" t="s">
        <v>1963</v>
      </c>
      <c r="C1117" s="43" t="s">
        <v>1960</v>
      </c>
      <c r="D1117" s="43" t="s">
        <v>1964</v>
      </c>
      <c r="E1117" s="44" t="s">
        <v>45</v>
      </c>
      <c r="F1117" s="45">
        <v>410</v>
      </c>
      <c r="G1117" s="8"/>
      <c r="H1117" s="45" t="str">
        <f t="shared" si="37"/>
        <v/>
      </c>
    </row>
    <row r="1118" spans="1:8" ht="41.4" x14ac:dyDescent="0.3">
      <c r="A1118" s="41" t="s">
        <v>951</v>
      </c>
      <c r="B1118" s="42" t="s">
        <v>1965</v>
      </c>
      <c r="C1118" s="43" t="s">
        <v>1966</v>
      </c>
      <c r="D1118" s="43" t="s">
        <v>1967</v>
      </c>
      <c r="E1118" s="44" t="s">
        <v>45</v>
      </c>
      <c r="F1118" s="45">
        <v>100</v>
      </c>
      <c r="G1118" s="8"/>
      <c r="H1118" s="45" t="str">
        <f t="shared" si="37"/>
        <v/>
      </c>
    </row>
    <row r="1119" spans="1:8" ht="41.4" x14ac:dyDescent="0.3">
      <c r="A1119" s="41" t="s">
        <v>952</v>
      </c>
      <c r="B1119" s="42" t="s">
        <v>1968</v>
      </c>
      <c r="C1119" s="43" t="s">
        <v>1969</v>
      </c>
      <c r="D1119" s="43"/>
      <c r="E1119" s="44" t="s">
        <v>45</v>
      </c>
      <c r="F1119" s="45">
        <v>50</v>
      </c>
      <c r="G1119" s="8"/>
      <c r="H1119" s="45" t="str">
        <f t="shared" si="37"/>
        <v/>
      </c>
    </row>
    <row r="1120" spans="1:8" ht="41.4" x14ac:dyDescent="0.3">
      <c r="A1120" s="41" t="s">
        <v>953</v>
      </c>
      <c r="B1120" s="42" t="s">
        <v>1970</v>
      </c>
      <c r="C1120" s="43" t="s">
        <v>1971</v>
      </c>
      <c r="D1120" s="43"/>
      <c r="E1120" s="44" t="s">
        <v>45</v>
      </c>
      <c r="F1120" s="45">
        <v>100</v>
      </c>
      <c r="G1120" s="8"/>
      <c r="H1120" s="45" t="str">
        <f t="shared" si="37"/>
        <v/>
      </c>
    </row>
    <row r="1121" spans="1:8" ht="41.4" x14ac:dyDescent="0.3">
      <c r="A1121" s="41" t="s">
        <v>954</v>
      </c>
      <c r="B1121" s="42" t="s">
        <v>1972</v>
      </c>
      <c r="C1121" s="43" t="s">
        <v>1973</v>
      </c>
      <c r="D1121" s="43"/>
      <c r="E1121" s="44" t="s">
        <v>45</v>
      </c>
      <c r="F1121" s="45">
        <v>10</v>
      </c>
      <c r="G1121" s="8"/>
      <c r="H1121" s="45" t="str">
        <f t="shared" si="37"/>
        <v/>
      </c>
    </row>
    <row r="1122" spans="1:8" ht="55.2" x14ac:dyDescent="0.3">
      <c r="A1122" s="41" t="s">
        <v>955</v>
      </c>
      <c r="B1122" s="42" t="s">
        <v>1974</v>
      </c>
      <c r="C1122" s="43" t="s">
        <v>1975</v>
      </c>
      <c r="D1122" s="43"/>
      <c r="E1122" s="44" t="s">
        <v>45</v>
      </c>
      <c r="F1122" s="45">
        <v>20</v>
      </c>
      <c r="G1122" s="8"/>
      <c r="H1122" s="45" t="str">
        <f t="shared" si="37"/>
        <v/>
      </c>
    </row>
    <row r="1123" spans="1:8" ht="69" x14ac:dyDescent="0.3">
      <c r="A1123" s="41" t="s">
        <v>956</v>
      </c>
      <c r="B1123" s="42" t="s">
        <v>1976</v>
      </c>
      <c r="C1123" s="43" t="s">
        <v>1977</v>
      </c>
      <c r="D1123" s="43"/>
      <c r="E1123" s="44" t="s">
        <v>45</v>
      </c>
      <c r="F1123" s="45">
        <v>30</v>
      </c>
      <c r="G1123" s="8"/>
      <c r="H1123" s="45" t="str">
        <f t="shared" si="37"/>
        <v/>
      </c>
    </row>
    <row r="1124" spans="1:8" ht="69" x14ac:dyDescent="0.3">
      <c r="A1124" s="41" t="s">
        <v>957</v>
      </c>
      <c r="B1124" s="42" t="s">
        <v>1978</v>
      </c>
      <c r="C1124" s="43" t="s">
        <v>1979</v>
      </c>
      <c r="D1124" s="43"/>
      <c r="E1124" s="44" t="s">
        <v>45</v>
      </c>
      <c r="F1124" s="45">
        <v>20</v>
      </c>
      <c r="G1124" s="8"/>
      <c r="H1124" s="45" t="str">
        <f t="shared" si="37"/>
        <v/>
      </c>
    </row>
    <row r="1125" spans="1:8" ht="27.6" x14ac:dyDescent="0.3">
      <c r="A1125" s="41" t="s">
        <v>958</v>
      </c>
      <c r="B1125" s="42" t="s">
        <v>1980</v>
      </c>
      <c r="C1125" s="43" t="s">
        <v>1981</v>
      </c>
      <c r="D1125" s="43"/>
      <c r="E1125" s="44" t="s">
        <v>45</v>
      </c>
      <c r="F1125" s="45">
        <v>56</v>
      </c>
      <c r="G1125" s="8"/>
      <c r="H1125" s="45" t="str">
        <f t="shared" si="37"/>
        <v/>
      </c>
    </row>
    <row r="1126" spans="1:8" ht="27.6" x14ac:dyDescent="0.3">
      <c r="A1126" s="41" t="s">
        <v>959</v>
      </c>
      <c r="B1126" s="42" t="s">
        <v>1982</v>
      </c>
      <c r="C1126" s="43" t="s">
        <v>1983</v>
      </c>
      <c r="D1126" s="43"/>
      <c r="E1126" s="44" t="s">
        <v>45</v>
      </c>
      <c r="F1126" s="45">
        <v>56</v>
      </c>
      <c r="G1126" s="8"/>
      <c r="H1126" s="45" t="str">
        <f t="shared" si="37"/>
        <v/>
      </c>
    </row>
    <row r="1127" spans="1:8" ht="41.4" x14ac:dyDescent="0.3">
      <c r="A1127" s="41" t="s">
        <v>960</v>
      </c>
      <c r="B1127" s="42" t="s">
        <v>1984</v>
      </c>
      <c r="C1127" s="43" t="s">
        <v>1985</v>
      </c>
      <c r="D1127" s="43"/>
      <c r="E1127" s="44" t="s">
        <v>45</v>
      </c>
      <c r="F1127" s="45">
        <v>56</v>
      </c>
      <c r="G1127" s="8"/>
      <c r="H1127" s="45" t="str">
        <f t="shared" si="37"/>
        <v/>
      </c>
    </row>
    <row r="1128" spans="1:8" ht="82.8" x14ac:dyDescent="0.3">
      <c r="A1128" s="41" t="s">
        <v>961</v>
      </c>
      <c r="B1128" s="42" t="s">
        <v>1986</v>
      </c>
      <c r="C1128" s="43" t="s">
        <v>1987</v>
      </c>
      <c r="D1128" s="43" t="s">
        <v>1988</v>
      </c>
      <c r="E1128" s="44" t="s">
        <v>7</v>
      </c>
      <c r="F1128" s="45">
        <v>0</v>
      </c>
      <c r="G1128" s="45"/>
      <c r="H1128" s="45" t="str">
        <f t="shared" si="37"/>
        <v/>
      </c>
    </row>
    <row r="1129" spans="1:8" ht="55.2" x14ac:dyDescent="0.3">
      <c r="A1129" s="41" t="s">
        <v>962</v>
      </c>
      <c r="B1129" s="42" t="s">
        <v>1989</v>
      </c>
      <c r="C1129" s="43" t="s">
        <v>1990</v>
      </c>
      <c r="D1129" s="43"/>
      <c r="E1129" s="44" t="s">
        <v>45</v>
      </c>
      <c r="F1129" s="45">
        <v>8</v>
      </c>
      <c r="G1129" s="8"/>
      <c r="H1129" s="45" t="str">
        <f t="shared" si="37"/>
        <v/>
      </c>
    </row>
    <row r="1130" spans="1:8" ht="55.2" x14ac:dyDescent="0.3">
      <c r="A1130" s="41" t="s">
        <v>963</v>
      </c>
      <c r="B1130" s="42" t="s">
        <v>1991</v>
      </c>
      <c r="C1130" s="43" t="s">
        <v>1992</v>
      </c>
      <c r="D1130" s="43"/>
      <c r="E1130" s="44" t="s">
        <v>45</v>
      </c>
      <c r="F1130" s="45">
        <v>155</v>
      </c>
      <c r="G1130" s="8"/>
      <c r="H1130" s="45" t="str">
        <f t="shared" si="37"/>
        <v/>
      </c>
    </row>
    <row r="1131" spans="1:8" ht="41.4" x14ac:dyDescent="0.3">
      <c r="A1131" s="41" t="s">
        <v>964</v>
      </c>
      <c r="B1131" s="42" t="s">
        <v>1993</v>
      </c>
      <c r="C1131" s="43" t="s">
        <v>1994</v>
      </c>
      <c r="D1131" s="43"/>
      <c r="E1131" s="44" t="s">
        <v>45</v>
      </c>
      <c r="F1131" s="45">
        <v>163</v>
      </c>
      <c r="G1131" s="8"/>
      <c r="H1131" s="45" t="str">
        <f t="shared" si="37"/>
        <v/>
      </c>
    </row>
    <row r="1132" spans="1:8" ht="55.2" x14ac:dyDescent="0.3">
      <c r="A1132" s="41" t="s">
        <v>965</v>
      </c>
      <c r="B1132" s="42" t="s">
        <v>1995</v>
      </c>
      <c r="C1132" s="43" t="s">
        <v>1996</v>
      </c>
      <c r="D1132" s="43"/>
      <c r="E1132" s="44" t="s">
        <v>45</v>
      </c>
      <c r="F1132" s="45">
        <v>90</v>
      </c>
      <c r="G1132" s="8"/>
      <c r="H1132" s="45" t="str">
        <f t="shared" si="37"/>
        <v/>
      </c>
    </row>
    <row r="1133" spans="1:8" ht="55.2" x14ac:dyDescent="0.3">
      <c r="A1133" s="41" t="s">
        <v>966</v>
      </c>
      <c r="B1133" s="42" t="s">
        <v>1997</v>
      </c>
      <c r="C1133" s="43" t="s">
        <v>1998</v>
      </c>
      <c r="D1133" s="43"/>
      <c r="E1133" s="44" t="s">
        <v>45</v>
      </c>
      <c r="F1133" s="45">
        <v>20</v>
      </c>
      <c r="G1133" s="8"/>
      <c r="H1133" s="45" t="str">
        <f t="shared" si="37"/>
        <v/>
      </c>
    </row>
    <row r="1134" spans="1:8" ht="41.4" x14ac:dyDescent="0.3">
      <c r="A1134" s="41" t="s">
        <v>967</v>
      </c>
      <c r="B1134" s="42" t="s">
        <v>1999</v>
      </c>
      <c r="C1134" s="43" t="s">
        <v>2000</v>
      </c>
      <c r="D1134" s="43"/>
      <c r="E1134" s="44" t="s">
        <v>45</v>
      </c>
      <c r="F1134" s="45">
        <v>110</v>
      </c>
      <c r="G1134" s="8"/>
      <c r="H1134" s="45" t="str">
        <f t="shared" ref="H1134:H1165" si="38">IF(G1134="","",ROUND(G1134*F1134,2))</f>
        <v/>
      </c>
    </row>
    <row r="1135" spans="1:8" ht="55.2" x14ac:dyDescent="0.3">
      <c r="A1135" s="41" t="s">
        <v>968</v>
      </c>
      <c r="B1135" s="42" t="s">
        <v>2001</v>
      </c>
      <c r="C1135" s="43" t="s">
        <v>2002</v>
      </c>
      <c r="D1135" s="43"/>
      <c r="E1135" s="44" t="s">
        <v>45</v>
      </c>
      <c r="F1135" s="45">
        <v>10</v>
      </c>
      <c r="G1135" s="8"/>
      <c r="H1135" s="45" t="str">
        <f t="shared" si="38"/>
        <v/>
      </c>
    </row>
    <row r="1136" spans="1:8" ht="55.2" x14ac:dyDescent="0.3">
      <c r="A1136" s="41" t="s">
        <v>969</v>
      </c>
      <c r="B1136" s="42" t="s">
        <v>2003</v>
      </c>
      <c r="C1136" s="43" t="s">
        <v>2004</v>
      </c>
      <c r="D1136" s="43"/>
      <c r="E1136" s="44" t="s">
        <v>45</v>
      </c>
      <c r="F1136" s="45">
        <v>10</v>
      </c>
      <c r="G1136" s="8"/>
      <c r="H1136" s="45" t="str">
        <f t="shared" si="38"/>
        <v/>
      </c>
    </row>
    <row r="1137" spans="1:8" ht="55.2" x14ac:dyDescent="0.3">
      <c r="A1137" s="41" t="s">
        <v>970</v>
      </c>
      <c r="B1137" s="42" t="s">
        <v>2005</v>
      </c>
      <c r="C1137" s="43" t="s">
        <v>2006</v>
      </c>
      <c r="D1137" s="43"/>
      <c r="E1137" s="44" t="s">
        <v>45</v>
      </c>
      <c r="F1137" s="45">
        <v>55</v>
      </c>
      <c r="G1137" s="8"/>
      <c r="H1137" s="45" t="str">
        <f t="shared" si="38"/>
        <v/>
      </c>
    </row>
    <row r="1138" spans="1:8" ht="41.4" x14ac:dyDescent="0.3">
      <c r="A1138" s="41" t="s">
        <v>971</v>
      </c>
      <c r="B1138" s="42" t="s">
        <v>2007</v>
      </c>
      <c r="C1138" s="43" t="s">
        <v>2008</v>
      </c>
      <c r="D1138" s="43"/>
      <c r="E1138" s="44" t="s">
        <v>45</v>
      </c>
      <c r="F1138" s="45">
        <v>75</v>
      </c>
      <c r="G1138" s="8"/>
      <c r="H1138" s="45" t="str">
        <f t="shared" si="38"/>
        <v/>
      </c>
    </row>
    <row r="1139" spans="1:8" ht="55.2" x14ac:dyDescent="0.3">
      <c r="A1139" s="41" t="s">
        <v>972</v>
      </c>
      <c r="B1139" s="42" t="s">
        <v>2009</v>
      </c>
      <c r="C1139" s="43" t="s">
        <v>2010</v>
      </c>
      <c r="D1139" s="43"/>
      <c r="E1139" s="44" t="s">
        <v>45</v>
      </c>
      <c r="F1139" s="45">
        <v>10</v>
      </c>
      <c r="G1139" s="8"/>
      <c r="H1139" s="45" t="str">
        <f t="shared" si="38"/>
        <v/>
      </c>
    </row>
    <row r="1140" spans="1:8" ht="55.2" x14ac:dyDescent="0.3">
      <c r="A1140" s="41" t="s">
        <v>973</v>
      </c>
      <c r="B1140" s="42" t="s">
        <v>2011</v>
      </c>
      <c r="C1140" s="43" t="s">
        <v>2012</v>
      </c>
      <c r="D1140" s="43"/>
      <c r="E1140" s="44" t="s">
        <v>45</v>
      </c>
      <c r="F1140" s="45">
        <v>30</v>
      </c>
      <c r="G1140" s="8"/>
      <c r="H1140" s="45" t="str">
        <f t="shared" si="38"/>
        <v/>
      </c>
    </row>
    <row r="1141" spans="1:8" ht="55.2" x14ac:dyDescent="0.3">
      <c r="A1141" s="41" t="s">
        <v>974</v>
      </c>
      <c r="B1141" s="42" t="s">
        <v>2013</v>
      </c>
      <c r="C1141" s="43" t="s">
        <v>2014</v>
      </c>
      <c r="D1141" s="43"/>
      <c r="E1141" s="44" t="s">
        <v>45</v>
      </c>
      <c r="F1141" s="45">
        <v>100</v>
      </c>
      <c r="G1141" s="8"/>
      <c r="H1141" s="45" t="str">
        <f t="shared" si="38"/>
        <v/>
      </c>
    </row>
    <row r="1142" spans="1:8" ht="27.6" x14ac:dyDescent="0.3">
      <c r="A1142" s="41" t="s">
        <v>975</v>
      </c>
      <c r="B1142" s="42" t="s">
        <v>2015</v>
      </c>
      <c r="C1142" s="43" t="s">
        <v>2016</v>
      </c>
      <c r="D1142" s="43"/>
      <c r="E1142" s="44" t="s">
        <v>45</v>
      </c>
      <c r="F1142" s="45">
        <v>140</v>
      </c>
      <c r="G1142" s="8"/>
      <c r="H1142" s="45" t="str">
        <f t="shared" si="38"/>
        <v/>
      </c>
    </row>
    <row r="1143" spans="1:8" ht="41.4" x14ac:dyDescent="0.3">
      <c r="A1143" s="41" t="s">
        <v>976</v>
      </c>
      <c r="B1143" s="42" t="s">
        <v>2017</v>
      </c>
      <c r="C1143" s="43" t="s">
        <v>2018</v>
      </c>
      <c r="D1143" s="43"/>
      <c r="E1143" s="44" t="s">
        <v>9</v>
      </c>
      <c r="F1143" s="45">
        <v>20</v>
      </c>
      <c r="G1143" s="8"/>
      <c r="H1143" s="45" t="str">
        <f t="shared" si="38"/>
        <v/>
      </c>
    </row>
    <row r="1144" spans="1:8" ht="27.6" x14ac:dyDescent="0.3">
      <c r="A1144" s="41" t="s">
        <v>977</v>
      </c>
      <c r="B1144" s="42" t="s">
        <v>2019</v>
      </c>
      <c r="C1144" s="43" t="s">
        <v>2020</v>
      </c>
      <c r="D1144" s="43"/>
      <c r="E1144" s="44" t="s">
        <v>45</v>
      </c>
      <c r="F1144" s="45">
        <v>100</v>
      </c>
      <c r="G1144" s="8"/>
      <c r="H1144" s="45" t="str">
        <f t="shared" si="38"/>
        <v/>
      </c>
    </row>
    <row r="1145" spans="1:8" ht="27.6" x14ac:dyDescent="0.3">
      <c r="A1145" s="41" t="s">
        <v>978</v>
      </c>
      <c r="B1145" s="42" t="s">
        <v>2021</v>
      </c>
      <c r="C1145" s="43" t="s">
        <v>2022</v>
      </c>
      <c r="D1145" s="43"/>
      <c r="E1145" s="44" t="s">
        <v>45</v>
      </c>
      <c r="F1145" s="45">
        <v>50</v>
      </c>
      <c r="G1145" s="8"/>
      <c r="H1145" s="45" t="str">
        <f t="shared" si="38"/>
        <v/>
      </c>
    </row>
    <row r="1146" spans="1:8" ht="27.6" x14ac:dyDescent="0.3">
      <c r="A1146" s="41" t="s">
        <v>979</v>
      </c>
      <c r="B1146" s="42" t="s">
        <v>2023</v>
      </c>
      <c r="C1146" s="43" t="s">
        <v>2024</v>
      </c>
      <c r="D1146" s="43"/>
      <c r="E1146" s="44" t="s">
        <v>45</v>
      </c>
      <c r="F1146" s="45">
        <v>20</v>
      </c>
      <c r="G1146" s="8"/>
      <c r="H1146" s="45" t="str">
        <f t="shared" si="38"/>
        <v/>
      </c>
    </row>
    <row r="1147" spans="1:8" ht="27.6" x14ac:dyDescent="0.3">
      <c r="A1147" s="41" t="s">
        <v>981</v>
      </c>
      <c r="B1147" s="42" t="s">
        <v>2025</v>
      </c>
      <c r="C1147" s="43" t="s">
        <v>2026</v>
      </c>
      <c r="D1147" s="43"/>
      <c r="E1147" s="44" t="s">
        <v>45</v>
      </c>
      <c r="F1147" s="45">
        <v>270</v>
      </c>
      <c r="G1147" s="8"/>
      <c r="H1147" s="45" t="str">
        <f t="shared" si="38"/>
        <v/>
      </c>
    </row>
    <row r="1148" spans="1:8" ht="27.6" x14ac:dyDescent="0.3">
      <c r="A1148" s="41" t="s">
        <v>982</v>
      </c>
      <c r="B1148" s="42" t="s">
        <v>2027</v>
      </c>
      <c r="C1148" s="43" t="s">
        <v>2028</v>
      </c>
      <c r="D1148" s="43"/>
      <c r="E1148" s="44" t="s">
        <v>45</v>
      </c>
      <c r="F1148" s="45">
        <v>20</v>
      </c>
      <c r="G1148" s="8"/>
      <c r="H1148" s="45" t="str">
        <f t="shared" si="38"/>
        <v/>
      </c>
    </row>
    <row r="1149" spans="1:8" x14ac:dyDescent="0.3">
      <c r="A1149" s="41" t="s">
        <v>983</v>
      </c>
      <c r="B1149" s="42" t="s">
        <v>2029</v>
      </c>
      <c r="C1149" s="43" t="s">
        <v>2030</v>
      </c>
      <c r="D1149" s="43"/>
      <c r="E1149" s="44" t="s">
        <v>45</v>
      </c>
      <c r="F1149" s="45">
        <v>280</v>
      </c>
      <c r="G1149" s="8"/>
      <c r="H1149" s="45" t="str">
        <f t="shared" si="38"/>
        <v/>
      </c>
    </row>
    <row r="1150" spans="1:8" ht="27.6" x14ac:dyDescent="0.3">
      <c r="A1150" s="41" t="s">
        <v>984</v>
      </c>
      <c r="B1150" s="42" t="s">
        <v>2031</v>
      </c>
      <c r="C1150" s="43" t="s">
        <v>2032</v>
      </c>
      <c r="D1150" s="43"/>
      <c r="E1150" s="44" t="s">
        <v>45</v>
      </c>
      <c r="F1150" s="45">
        <v>50</v>
      </c>
      <c r="G1150" s="8"/>
      <c r="H1150" s="45" t="str">
        <f t="shared" si="38"/>
        <v/>
      </c>
    </row>
    <row r="1151" spans="1:8" ht="27.6" x14ac:dyDescent="0.3">
      <c r="A1151" s="41" t="s">
        <v>985</v>
      </c>
      <c r="B1151" s="42" t="s">
        <v>2033</v>
      </c>
      <c r="C1151" s="43" t="s">
        <v>2034</v>
      </c>
      <c r="D1151" s="43"/>
      <c r="E1151" s="44" t="s">
        <v>45</v>
      </c>
      <c r="F1151" s="45">
        <v>448</v>
      </c>
      <c r="G1151" s="8"/>
      <c r="H1151" s="45" t="str">
        <f t="shared" si="38"/>
        <v/>
      </c>
    </row>
    <row r="1152" spans="1:8" ht="27.6" x14ac:dyDescent="0.3">
      <c r="A1152" s="41" t="s">
        <v>986</v>
      </c>
      <c r="B1152" s="42" t="s">
        <v>2035</v>
      </c>
      <c r="C1152" s="43" t="s">
        <v>2036</v>
      </c>
      <c r="D1152" s="43"/>
      <c r="E1152" s="44" t="s">
        <v>45</v>
      </c>
      <c r="F1152" s="45">
        <v>50</v>
      </c>
      <c r="G1152" s="8"/>
      <c r="H1152" s="45" t="str">
        <f t="shared" si="38"/>
        <v/>
      </c>
    </row>
    <row r="1153" spans="1:8" ht="41.4" x14ac:dyDescent="0.3">
      <c r="A1153" s="41" t="s">
        <v>987</v>
      </c>
      <c r="B1153" s="42" t="s">
        <v>2037</v>
      </c>
      <c r="C1153" s="43" t="s">
        <v>2038</v>
      </c>
      <c r="D1153" s="43"/>
      <c r="E1153" s="44" t="s">
        <v>30</v>
      </c>
      <c r="F1153" s="45">
        <v>1</v>
      </c>
      <c r="G1153" s="8"/>
      <c r="H1153" s="45" t="str">
        <f t="shared" si="38"/>
        <v/>
      </c>
    </row>
    <row r="1154" spans="1:8" ht="27.6" x14ac:dyDescent="0.3">
      <c r="A1154" s="41" t="s">
        <v>988</v>
      </c>
      <c r="B1154" s="42" t="s">
        <v>2039</v>
      </c>
      <c r="C1154" s="43" t="s">
        <v>980</v>
      </c>
      <c r="D1154" s="43"/>
      <c r="E1154" s="44" t="s">
        <v>45</v>
      </c>
      <c r="F1154" s="45">
        <v>100</v>
      </c>
      <c r="G1154" s="8"/>
      <c r="H1154" s="45" t="str">
        <f t="shared" si="38"/>
        <v/>
      </c>
    </row>
    <row r="1155" spans="1:8" ht="41.4" x14ac:dyDescent="0.3">
      <c r="A1155" s="41" t="s">
        <v>989</v>
      </c>
      <c r="B1155" s="42" t="s">
        <v>2040</v>
      </c>
      <c r="C1155" s="43" t="s">
        <v>2041</v>
      </c>
      <c r="D1155" s="43"/>
      <c r="E1155" s="44" t="s">
        <v>45</v>
      </c>
      <c r="F1155" s="45">
        <v>50</v>
      </c>
      <c r="G1155" s="8"/>
      <c r="H1155" s="45" t="str">
        <f t="shared" si="38"/>
        <v/>
      </c>
    </row>
    <row r="1156" spans="1:8" ht="27.6" x14ac:dyDescent="0.3">
      <c r="A1156" s="41" t="s">
        <v>990</v>
      </c>
      <c r="B1156" s="42" t="s">
        <v>2042</v>
      </c>
      <c r="C1156" s="43" t="s">
        <v>2043</v>
      </c>
      <c r="D1156" s="43"/>
      <c r="E1156" s="44" t="s">
        <v>45</v>
      </c>
      <c r="F1156" s="45">
        <v>100</v>
      </c>
      <c r="G1156" s="8"/>
      <c r="H1156" s="45" t="str">
        <f t="shared" si="38"/>
        <v/>
      </c>
    </row>
    <row r="1157" spans="1:8" ht="27.6" x14ac:dyDescent="0.3">
      <c r="A1157" s="41" t="s">
        <v>991</v>
      </c>
      <c r="B1157" s="42" t="s">
        <v>2044</v>
      </c>
      <c r="C1157" s="43" t="s">
        <v>2045</v>
      </c>
      <c r="D1157" s="43"/>
      <c r="E1157" s="44" t="s">
        <v>9</v>
      </c>
      <c r="F1157" s="45">
        <v>1</v>
      </c>
      <c r="G1157" s="8"/>
      <c r="H1157" s="45" t="str">
        <f t="shared" si="38"/>
        <v/>
      </c>
    </row>
    <row r="1158" spans="1:8" ht="27.6" x14ac:dyDescent="0.3">
      <c r="A1158" s="41" t="s">
        <v>992</v>
      </c>
      <c r="B1158" s="42" t="s">
        <v>2046</v>
      </c>
      <c r="C1158" s="43" t="s">
        <v>2047</v>
      </c>
      <c r="D1158" s="43"/>
      <c r="E1158" s="44" t="s">
        <v>9</v>
      </c>
      <c r="F1158" s="45">
        <v>3</v>
      </c>
      <c r="G1158" s="8"/>
      <c r="H1158" s="45" t="str">
        <f t="shared" si="38"/>
        <v/>
      </c>
    </row>
    <row r="1159" spans="1:8" ht="27.6" x14ac:dyDescent="0.3">
      <c r="A1159" s="41" t="s">
        <v>993</v>
      </c>
      <c r="B1159" s="42" t="s">
        <v>2048</v>
      </c>
      <c r="C1159" s="43" t="s">
        <v>2049</v>
      </c>
      <c r="D1159" s="43"/>
      <c r="E1159" s="44" t="s">
        <v>9</v>
      </c>
      <c r="F1159" s="45">
        <v>10</v>
      </c>
      <c r="G1159" s="8"/>
      <c r="H1159" s="45" t="str">
        <f t="shared" si="38"/>
        <v/>
      </c>
    </row>
    <row r="1160" spans="1:8" ht="27.6" x14ac:dyDescent="0.3">
      <c r="A1160" s="41" t="s">
        <v>994</v>
      </c>
      <c r="B1160" s="42" t="s">
        <v>2050</v>
      </c>
      <c r="C1160" s="43" t="s">
        <v>2051</v>
      </c>
      <c r="D1160" s="43"/>
      <c r="E1160" s="44" t="s">
        <v>9</v>
      </c>
      <c r="F1160" s="45">
        <v>3</v>
      </c>
      <c r="G1160" s="8"/>
      <c r="H1160" s="45" t="str">
        <f t="shared" si="38"/>
        <v/>
      </c>
    </row>
    <row r="1161" spans="1:8" ht="27.6" x14ac:dyDescent="0.3">
      <c r="A1161" s="41" t="s">
        <v>995</v>
      </c>
      <c r="B1161" s="42" t="s">
        <v>2052</v>
      </c>
      <c r="C1161" s="43" t="s">
        <v>2053</v>
      </c>
      <c r="D1161" s="43"/>
      <c r="E1161" s="44" t="s">
        <v>9</v>
      </c>
      <c r="F1161" s="45">
        <v>8</v>
      </c>
      <c r="G1161" s="8"/>
      <c r="H1161" s="45" t="str">
        <f t="shared" si="38"/>
        <v/>
      </c>
    </row>
    <row r="1162" spans="1:8" ht="27.6" x14ac:dyDescent="0.3">
      <c r="A1162" s="41" t="s">
        <v>996</v>
      </c>
      <c r="B1162" s="42" t="s">
        <v>2054</v>
      </c>
      <c r="C1162" s="43" t="s">
        <v>2055</v>
      </c>
      <c r="D1162" s="43"/>
      <c r="E1162" s="44" t="s">
        <v>9</v>
      </c>
      <c r="F1162" s="45">
        <v>1</v>
      </c>
      <c r="G1162" s="8"/>
      <c r="H1162" s="45" t="str">
        <f t="shared" si="38"/>
        <v/>
      </c>
    </row>
    <row r="1163" spans="1:8" ht="27.6" x14ac:dyDescent="0.3">
      <c r="A1163" s="41" t="s">
        <v>997</v>
      </c>
      <c r="B1163" s="42" t="s">
        <v>2056</v>
      </c>
      <c r="C1163" s="43" t="s">
        <v>2057</v>
      </c>
      <c r="D1163" s="43"/>
      <c r="E1163" s="44" t="s">
        <v>9</v>
      </c>
      <c r="F1163" s="45">
        <v>1</v>
      </c>
      <c r="G1163" s="8"/>
      <c r="H1163" s="45" t="str">
        <f t="shared" si="38"/>
        <v/>
      </c>
    </row>
    <row r="1164" spans="1:8" ht="27.6" x14ac:dyDescent="0.3">
      <c r="A1164" s="41" t="s">
        <v>998</v>
      </c>
      <c r="B1164" s="42" t="s">
        <v>2058</v>
      </c>
      <c r="C1164" s="43" t="s">
        <v>2059</v>
      </c>
      <c r="D1164" s="43"/>
      <c r="E1164" s="44" t="s">
        <v>9</v>
      </c>
      <c r="F1164" s="45">
        <v>6</v>
      </c>
      <c r="G1164" s="8"/>
      <c r="H1164" s="45" t="str">
        <f t="shared" si="38"/>
        <v/>
      </c>
    </row>
    <row r="1165" spans="1:8" ht="27.6" x14ac:dyDescent="0.3">
      <c r="A1165" s="41" t="s">
        <v>999</v>
      </c>
      <c r="B1165" s="42" t="s">
        <v>2060</v>
      </c>
      <c r="C1165" s="43" t="s">
        <v>2061</v>
      </c>
      <c r="D1165" s="43"/>
      <c r="E1165" s="44" t="s">
        <v>9</v>
      </c>
      <c r="F1165" s="45">
        <v>33</v>
      </c>
      <c r="G1165" s="8"/>
      <c r="H1165" s="45" t="str">
        <f t="shared" si="38"/>
        <v/>
      </c>
    </row>
    <row r="1166" spans="1:8" ht="41.4" x14ac:dyDescent="0.3">
      <c r="A1166" s="41" t="s">
        <v>1000</v>
      </c>
      <c r="B1166" s="42" t="s">
        <v>2062</v>
      </c>
      <c r="C1166" s="43" t="s">
        <v>2063</v>
      </c>
      <c r="D1166" s="43"/>
      <c r="E1166" s="44" t="s">
        <v>9</v>
      </c>
      <c r="F1166" s="45">
        <v>1</v>
      </c>
      <c r="G1166" s="8"/>
      <c r="H1166" s="45" t="str">
        <f t="shared" ref="H1166:H1197" si="39">IF(G1166="","",ROUND(G1166*F1166,2))</f>
        <v/>
      </c>
    </row>
    <row r="1167" spans="1:8" ht="41.4" x14ac:dyDescent="0.3">
      <c r="A1167" s="41" t="s">
        <v>1001</v>
      </c>
      <c r="B1167" s="42" t="s">
        <v>2064</v>
      </c>
      <c r="C1167" s="43" t="s">
        <v>2065</v>
      </c>
      <c r="D1167" s="43"/>
      <c r="E1167" s="44" t="s">
        <v>9</v>
      </c>
      <c r="F1167" s="45">
        <v>1</v>
      </c>
      <c r="G1167" s="8"/>
      <c r="H1167" s="45" t="str">
        <f t="shared" si="39"/>
        <v/>
      </c>
    </row>
    <row r="1168" spans="1:8" ht="41.4" x14ac:dyDescent="0.3">
      <c r="A1168" s="41" t="s">
        <v>1002</v>
      </c>
      <c r="B1168" s="42" t="s">
        <v>2066</v>
      </c>
      <c r="C1168" s="43" t="s">
        <v>2067</v>
      </c>
      <c r="D1168" s="43"/>
      <c r="E1168" s="44" t="s">
        <v>9</v>
      </c>
      <c r="F1168" s="45">
        <v>1</v>
      </c>
      <c r="G1168" s="8"/>
      <c r="H1168" s="45" t="str">
        <f t="shared" si="39"/>
        <v/>
      </c>
    </row>
    <row r="1169" spans="1:8" ht="41.4" x14ac:dyDescent="0.3">
      <c r="A1169" s="41" t="s">
        <v>1003</v>
      </c>
      <c r="B1169" s="42" t="s">
        <v>2068</v>
      </c>
      <c r="C1169" s="43" t="s">
        <v>2069</v>
      </c>
      <c r="D1169" s="43"/>
      <c r="E1169" s="44" t="s">
        <v>9</v>
      </c>
      <c r="F1169" s="45">
        <v>1</v>
      </c>
      <c r="G1169" s="8"/>
      <c r="H1169" s="45" t="str">
        <f t="shared" si="39"/>
        <v/>
      </c>
    </row>
    <row r="1170" spans="1:8" ht="41.4" x14ac:dyDescent="0.3">
      <c r="A1170" s="41" t="s">
        <v>1004</v>
      </c>
      <c r="B1170" s="42" t="s">
        <v>2070</v>
      </c>
      <c r="C1170" s="43" t="s">
        <v>2071</v>
      </c>
      <c r="D1170" s="43"/>
      <c r="E1170" s="44" t="s">
        <v>9</v>
      </c>
      <c r="F1170" s="45">
        <v>15</v>
      </c>
      <c r="G1170" s="8"/>
      <c r="H1170" s="45" t="str">
        <f t="shared" si="39"/>
        <v/>
      </c>
    </row>
    <row r="1171" spans="1:8" ht="41.4" x14ac:dyDescent="0.3">
      <c r="A1171" s="41" t="s">
        <v>1005</v>
      </c>
      <c r="B1171" s="42" t="s">
        <v>2072</v>
      </c>
      <c r="C1171" s="43" t="s">
        <v>2073</v>
      </c>
      <c r="D1171" s="43"/>
      <c r="E1171" s="44" t="s">
        <v>9</v>
      </c>
      <c r="F1171" s="45">
        <v>10</v>
      </c>
      <c r="G1171" s="8"/>
      <c r="H1171" s="45" t="str">
        <f t="shared" si="39"/>
        <v/>
      </c>
    </row>
    <row r="1172" spans="1:8" ht="41.4" x14ac:dyDescent="0.3">
      <c r="A1172" s="41" t="s">
        <v>1006</v>
      </c>
      <c r="B1172" s="42" t="s">
        <v>2074</v>
      </c>
      <c r="C1172" s="43" t="s">
        <v>2075</v>
      </c>
      <c r="D1172" s="43"/>
      <c r="E1172" s="44" t="s">
        <v>9</v>
      </c>
      <c r="F1172" s="45">
        <v>25</v>
      </c>
      <c r="G1172" s="8"/>
      <c r="H1172" s="45" t="str">
        <f t="shared" si="39"/>
        <v/>
      </c>
    </row>
    <row r="1173" spans="1:8" ht="41.4" x14ac:dyDescent="0.3">
      <c r="A1173" s="41" t="s">
        <v>1007</v>
      </c>
      <c r="B1173" s="42" t="s">
        <v>2076</v>
      </c>
      <c r="C1173" s="43" t="s">
        <v>2077</v>
      </c>
      <c r="D1173" s="43"/>
      <c r="E1173" s="44" t="s">
        <v>9</v>
      </c>
      <c r="F1173" s="45">
        <v>1</v>
      </c>
      <c r="G1173" s="8"/>
      <c r="H1173" s="45" t="str">
        <f t="shared" si="39"/>
        <v/>
      </c>
    </row>
    <row r="1174" spans="1:8" ht="27.6" x14ac:dyDescent="0.3">
      <c r="A1174" s="41" t="s">
        <v>1008</v>
      </c>
      <c r="B1174" s="42" t="s">
        <v>2078</v>
      </c>
      <c r="C1174" s="43" t="s">
        <v>2079</v>
      </c>
      <c r="D1174" s="43"/>
      <c r="E1174" s="44" t="s">
        <v>9</v>
      </c>
      <c r="F1174" s="45">
        <v>2</v>
      </c>
      <c r="G1174" s="8"/>
      <c r="H1174" s="45" t="str">
        <f t="shared" si="39"/>
        <v/>
      </c>
    </row>
    <row r="1175" spans="1:8" ht="27.6" x14ac:dyDescent="0.3">
      <c r="A1175" s="41" t="s">
        <v>1009</v>
      </c>
      <c r="B1175" s="42" t="s">
        <v>2080</v>
      </c>
      <c r="C1175" s="43" t="s">
        <v>2081</v>
      </c>
      <c r="D1175" s="43"/>
      <c r="E1175" s="44" t="s">
        <v>9</v>
      </c>
      <c r="F1175" s="45">
        <v>2</v>
      </c>
      <c r="G1175" s="8"/>
      <c r="H1175" s="45" t="str">
        <f t="shared" si="39"/>
        <v/>
      </c>
    </row>
    <row r="1176" spans="1:8" ht="27.6" x14ac:dyDescent="0.3">
      <c r="A1176" s="41" t="s">
        <v>1010</v>
      </c>
      <c r="B1176" s="42" t="s">
        <v>2082</v>
      </c>
      <c r="C1176" s="43" t="s">
        <v>2083</v>
      </c>
      <c r="D1176" s="43"/>
      <c r="E1176" s="44" t="s">
        <v>30</v>
      </c>
      <c r="F1176" s="45">
        <v>1</v>
      </c>
      <c r="G1176" s="8"/>
      <c r="H1176" s="45" t="str">
        <f t="shared" si="39"/>
        <v/>
      </c>
    </row>
    <row r="1177" spans="1:8" ht="27.6" x14ac:dyDescent="0.3">
      <c r="A1177" s="41" t="s">
        <v>1011</v>
      </c>
      <c r="B1177" s="42" t="s">
        <v>2084</v>
      </c>
      <c r="C1177" s="43" t="s">
        <v>2085</v>
      </c>
      <c r="D1177" s="43"/>
      <c r="E1177" s="44" t="s">
        <v>9</v>
      </c>
      <c r="F1177" s="45">
        <v>10</v>
      </c>
      <c r="G1177" s="8"/>
      <c r="H1177" s="45" t="str">
        <f t="shared" si="39"/>
        <v/>
      </c>
    </row>
    <row r="1178" spans="1:8" ht="27.6" x14ac:dyDescent="0.3">
      <c r="A1178" s="41" t="s">
        <v>1012</v>
      </c>
      <c r="B1178" s="42" t="s">
        <v>2086</v>
      </c>
      <c r="C1178" s="43" t="s">
        <v>2087</v>
      </c>
      <c r="D1178" s="43"/>
      <c r="E1178" s="44" t="s">
        <v>9</v>
      </c>
      <c r="F1178" s="45">
        <v>2</v>
      </c>
      <c r="G1178" s="8"/>
      <c r="H1178" s="45" t="str">
        <f t="shared" si="39"/>
        <v/>
      </c>
    </row>
    <row r="1179" spans="1:8" ht="27.6" x14ac:dyDescent="0.3">
      <c r="A1179" s="41" t="s">
        <v>1013</v>
      </c>
      <c r="B1179" s="42" t="s">
        <v>2088</v>
      </c>
      <c r="C1179" s="43" t="s">
        <v>2089</v>
      </c>
      <c r="D1179" s="43"/>
      <c r="E1179" s="44" t="s">
        <v>9</v>
      </c>
      <c r="F1179" s="45">
        <v>30</v>
      </c>
      <c r="G1179" s="8"/>
      <c r="H1179" s="45" t="str">
        <f t="shared" si="39"/>
        <v/>
      </c>
    </row>
    <row r="1180" spans="1:8" ht="27.6" x14ac:dyDescent="0.3">
      <c r="A1180" s="41" t="s">
        <v>1014</v>
      </c>
      <c r="B1180" s="42" t="s">
        <v>2090</v>
      </c>
      <c r="C1180" s="43" t="s">
        <v>2091</v>
      </c>
      <c r="D1180" s="43"/>
      <c r="E1180" s="44" t="s">
        <v>9</v>
      </c>
      <c r="F1180" s="45">
        <v>1</v>
      </c>
      <c r="G1180" s="8"/>
      <c r="H1180" s="45" t="str">
        <f t="shared" si="39"/>
        <v/>
      </c>
    </row>
    <row r="1181" spans="1:8" ht="27.6" x14ac:dyDescent="0.3">
      <c r="A1181" s="41" t="s">
        <v>1015</v>
      </c>
      <c r="B1181" s="42" t="s">
        <v>2092</v>
      </c>
      <c r="C1181" s="43" t="s">
        <v>2093</v>
      </c>
      <c r="D1181" s="43"/>
      <c r="E1181" s="44" t="s">
        <v>9</v>
      </c>
      <c r="F1181" s="45">
        <v>6</v>
      </c>
      <c r="G1181" s="8"/>
      <c r="H1181" s="45" t="str">
        <f t="shared" si="39"/>
        <v/>
      </c>
    </row>
    <row r="1182" spans="1:8" ht="41.4" x14ac:dyDescent="0.3">
      <c r="A1182" s="41" t="s">
        <v>1016</v>
      </c>
      <c r="B1182" s="42" t="s">
        <v>2094</v>
      </c>
      <c r="C1182" s="43" t="s">
        <v>2095</v>
      </c>
      <c r="D1182" s="43"/>
      <c r="E1182" s="44" t="s">
        <v>9</v>
      </c>
      <c r="F1182" s="45">
        <v>5</v>
      </c>
      <c r="G1182" s="8"/>
      <c r="H1182" s="45" t="str">
        <f t="shared" si="39"/>
        <v/>
      </c>
    </row>
    <row r="1183" spans="1:8" ht="41.4" x14ac:dyDescent="0.3">
      <c r="A1183" s="41" t="s">
        <v>1017</v>
      </c>
      <c r="B1183" s="42" t="s">
        <v>2096</v>
      </c>
      <c r="C1183" s="43" t="s">
        <v>2097</v>
      </c>
      <c r="D1183" s="43"/>
      <c r="E1183" s="44" t="s">
        <v>9</v>
      </c>
      <c r="F1183" s="45">
        <v>3</v>
      </c>
      <c r="G1183" s="8"/>
      <c r="H1183" s="45" t="str">
        <f t="shared" si="39"/>
        <v/>
      </c>
    </row>
    <row r="1184" spans="1:8" ht="41.4" x14ac:dyDescent="0.3">
      <c r="A1184" s="41" t="s">
        <v>1018</v>
      </c>
      <c r="B1184" s="42" t="s">
        <v>2098</v>
      </c>
      <c r="C1184" s="43" t="s">
        <v>2099</v>
      </c>
      <c r="D1184" s="43"/>
      <c r="E1184" s="44" t="s">
        <v>9</v>
      </c>
      <c r="F1184" s="45">
        <v>1</v>
      </c>
      <c r="G1184" s="8"/>
      <c r="H1184" s="45" t="str">
        <f t="shared" si="39"/>
        <v/>
      </c>
    </row>
    <row r="1185" spans="1:8" ht="41.4" x14ac:dyDescent="0.3">
      <c r="A1185" s="41" t="s">
        <v>1019</v>
      </c>
      <c r="B1185" s="42" t="s">
        <v>2100</v>
      </c>
      <c r="C1185" s="43" t="s">
        <v>2101</v>
      </c>
      <c r="D1185" s="43"/>
      <c r="E1185" s="44" t="s">
        <v>9</v>
      </c>
      <c r="F1185" s="45">
        <v>1</v>
      </c>
      <c r="G1185" s="8"/>
      <c r="H1185" s="45" t="str">
        <f t="shared" si="39"/>
        <v/>
      </c>
    </row>
    <row r="1186" spans="1:8" ht="41.4" x14ac:dyDescent="0.3">
      <c r="A1186" s="41" t="s">
        <v>1020</v>
      </c>
      <c r="B1186" s="42" t="s">
        <v>2102</v>
      </c>
      <c r="C1186" s="43" t="s">
        <v>2103</v>
      </c>
      <c r="D1186" s="43"/>
      <c r="E1186" s="44" t="s">
        <v>9</v>
      </c>
      <c r="F1186" s="45">
        <v>1</v>
      </c>
      <c r="G1186" s="8"/>
      <c r="H1186" s="45" t="str">
        <f t="shared" si="39"/>
        <v/>
      </c>
    </row>
    <row r="1187" spans="1:8" ht="41.4" x14ac:dyDescent="0.3">
      <c r="A1187" s="41" t="s">
        <v>1021</v>
      </c>
      <c r="B1187" s="42" t="s">
        <v>2104</v>
      </c>
      <c r="C1187" s="43" t="s">
        <v>2105</v>
      </c>
      <c r="D1187" s="43"/>
      <c r="E1187" s="44" t="s">
        <v>9</v>
      </c>
      <c r="F1187" s="45">
        <v>1</v>
      </c>
      <c r="G1187" s="8"/>
      <c r="H1187" s="45" t="str">
        <f t="shared" si="39"/>
        <v/>
      </c>
    </row>
    <row r="1188" spans="1:8" ht="41.4" x14ac:dyDescent="0.3">
      <c r="A1188" s="41" t="s">
        <v>1022</v>
      </c>
      <c r="B1188" s="42" t="s">
        <v>2106</v>
      </c>
      <c r="C1188" s="43" t="s">
        <v>2107</v>
      </c>
      <c r="D1188" s="43" t="s">
        <v>2108</v>
      </c>
      <c r="E1188" s="44" t="s">
        <v>45</v>
      </c>
      <c r="F1188" s="45">
        <v>4500</v>
      </c>
      <c r="G1188" s="8"/>
      <c r="H1188" s="45" t="str">
        <f t="shared" si="39"/>
        <v/>
      </c>
    </row>
    <row r="1189" spans="1:8" ht="41.4" x14ac:dyDescent="0.3">
      <c r="A1189" s="41" t="s">
        <v>1023</v>
      </c>
      <c r="B1189" s="42" t="s">
        <v>2109</v>
      </c>
      <c r="C1189" s="43" t="s">
        <v>2110</v>
      </c>
      <c r="D1189" s="43" t="s">
        <v>2108</v>
      </c>
      <c r="E1189" s="44" t="s">
        <v>45</v>
      </c>
      <c r="F1189" s="45">
        <v>2500</v>
      </c>
      <c r="G1189" s="8"/>
      <c r="H1189" s="45" t="str">
        <f t="shared" si="39"/>
        <v/>
      </c>
    </row>
    <row r="1190" spans="1:8" ht="41.4" x14ac:dyDescent="0.3">
      <c r="A1190" s="41" t="s">
        <v>1024</v>
      </c>
      <c r="B1190" s="42" t="s">
        <v>2111</v>
      </c>
      <c r="C1190" s="43" t="s">
        <v>2112</v>
      </c>
      <c r="D1190" s="43" t="s">
        <v>2108</v>
      </c>
      <c r="E1190" s="44" t="s">
        <v>45</v>
      </c>
      <c r="F1190" s="45">
        <v>100</v>
      </c>
      <c r="G1190" s="8"/>
      <c r="H1190" s="45" t="str">
        <f t="shared" si="39"/>
        <v/>
      </c>
    </row>
    <row r="1191" spans="1:8" ht="41.4" x14ac:dyDescent="0.3">
      <c r="A1191" s="41" t="s">
        <v>1025</v>
      </c>
      <c r="B1191" s="42" t="s">
        <v>2113</v>
      </c>
      <c r="C1191" s="43" t="s">
        <v>2114</v>
      </c>
      <c r="D1191" s="43" t="s">
        <v>2108</v>
      </c>
      <c r="E1191" s="44" t="s">
        <v>45</v>
      </c>
      <c r="F1191" s="45">
        <v>800</v>
      </c>
      <c r="G1191" s="8"/>
      <c r="H1191" s="45" t="str">
        <f t="shared" si="39"/>
        <v/>
      </c>
    </row>
    <row r="1192" spans="1:8" ht="41.4" x14ac:dyDescent="0.3">
      <c r="A1192" s="41" t="s">
        <v>1026</v>
      </c>
      <c r="B1192" s="42" t="s">
        <v>2115</v>
      </c>
      <c r="C1192" s="43" t="s">
        <v>2116</v>
      </c>
      <c r="D1192" s="43" t="s">
        <v>2108</v>
      </c>
      <c r="E1192" s="44" t="s">
        <v>45</v>
      </c>
      <c r="F1192" s="45">
        <v>100</v>
      </c>
      <c r="G1192" s="8"/>
      <c r="H1192" s="45" t="str">
        <f t="shared" si="39"/>
        <v/>
      </c>
    </row>
    <row r="1193" spans="1:8" ht="41.4" x14ac:dyDescent="0.3">
      <c r="A1193" s="41" t="s">
        <v>1027</v>
      </c>
      <c r="B1193" s="42" t="s">
        <v>2117</v>
      </c>
      <c r="C1193" s="43" t="s">
        <v>2118</v>
      </c>
      <c r="D1193" s="43"/>
      <c r="E1193" s="44" t="s">
        <v>45</v>
      </c>
      <c r="F1193" s="45">
        <v>200</v>
      </c>
      <c r="G1193" s="8"/>
      <c r="H1193" s="45" t="str">
        <f t="shared" si="39"/>
        <v/>
      </c>
    </row>
    <row r="1194" spans="1:8" ht="41.4" x14ac:dyDescent="0.3">
      <c r="A1194" s="41" t="s">
        <v>1028</v>
      </c>
      <c r="B1194" s="42" t="s">
        <v>2119</v>
      </c>
      <c r="C1194" s="43" t="s">
        <v>2120</v>
      </c>
      <c r="D1194" s="43"/>
      <c r="E1194" s="44" t="s">
        <v>45</v>
      </c>
      <c r="F1194" s="45">
        <v>150</v>
      </c>
      <c r="G1194" s="8"/>
      <c r="H1194" s="45" t="str">
        <f t="shared" si="39"/>
        <v/>
      </c>
    </row>
    <row r="1195" spans="1:8" ht="41.4" x14ac:dyDescent="0.3">
      <c r="A1195" s="41" t="s">
        <v>1029</v>
      </c>
      <c r="B1195" s="42" t="s">
        <v>2121</v>
      </c>
      <c r="C1195" s="43" t="s">
        <v>2122</v>
      </c>
      <c r="D1195" s="43"/>
      <c r="E1195" s="44" t="s">
        <v>45</v>
      </c>
      <c r="F1195" s="45">
        <v>100</v>
      </c>
      <c r="G1195" s="8"/>
      <c r="H1195" s="45" t="str">
        <f t="shared" si="39"/>
        <v/>
      </c>
    </row>
    <row r="1196" spans="1:8" ht="41.4" x14ac:dyDescent="0.3">
      <c r="A1196" s="41" t="s">
        <v>1030</v>
      </c>
      <c r="B1196" s="42" t="s">
        <v>2123</v>
      </c>
      <c r="C1196" s="43" t="s">
        <v>2124</v>
      </c>
      <c r="D1196" s="43"/>
      <c r="E1196" s="44" t="s">
        <v>45</v>
      </c>
      <c r="F1196" s="45">
        <v>20</v>
      </c>
      <c r="G1196" s="8"/>
      <c r="H1196" s="45" t="str">
        <f t="shared" si="39"/>
        <v/>
      </c>
    </row>
    <row r="1197" spans="1:8" ht="41.4" x14ac:dyDescent="0.3">
      <c r="A1197" s="41" t="s">
        <v>1031</v>
      </c>
      <c r="B1197" s="42" t="s">
        <v>2125</v>
      </c>
      <c r="C1197" s="43" t="s">
        <v>2126</v>
      </c>
      <c r="D1197" s="43"/>
      <c r="E1197" s="44" t="s">
        <v>45</v>
      </c>
      <c r="F1197" s="45">
        <v>100</v>
      </c>
      <c r="G1197" s="8"/>
      <c r="H1197" s="45" t="str">
        <f t="shared" si="39"/>
        <v/>
      </c>
    </row>
    <row r="1198" spans="1:8" ht="41.4" x14ac:dyDescent="0.3">
      <c r="A1198" s="41" t="s">
        <v>1032</v>
      </c>
      <c r="B1198" s="42" t="s">
        <v>2127</v>
      </c>
      <c r="C1198" s="43" t="s">
        <v>2128</v>
      </c>
      <c r="D1198" s="43"/>
      <c r="E1198" s="44" t="s">
        <v>45</v>
      </c>
      <c r="F1198" s="45">
        <v>50</v>
      </c>
      <c r="G1198" s="8"/>
      <c r="H1198" s="45" t="str">
        <f t="shared" ref="H1198:H1225" si="40">IF(G1198="","",ROUND(G1198*F1198,2))</f>
        <v/>
      </c>
    </row>
    <row r="1199" spans="1:8" ht="27.6" x14ac:dyDescent="0.3">
      <c r="A1199" s="41" t="s">
        <v>1033</v>
      </c>
      <c r="B1199" s="42" t="s">
        <v>2129</v>
      </c>
      <c r="C1199" s="43" t="s">
        <v>2130</v>
      </c>
      <c r="D1199" s="43"/>
      <c r="E1199" s="44" t="s">
        <v>9</v>
      </c>
      <c r="F1199" s="45">
        <v>10</v>
      </c>
      <c r="G1199" s="8"/>
      <c r="H1199" s="45" t="str">
        <f t="shared" si="40"/>
        <v/>
      </c>
    </row>
    <row r="1200" spans="1:8" ht="27.6" x14ac:dyDescent="0.3">
      <c r="A1200" s="41" t="s">
        <v>1034</v>
      </c>
      <c r="B1200" s="42" t="s">
        <v>2131</v>
      </c>
      <c r="C1200" s="43" t="s">
        <v>2132</v>
      </c>
      <c r="D1200" s="43"/>
      <c r="E1200" s="44" t="s">
        <v>9</v>
      </c>
      <c r="F1200" s="45">
        <v>5</v>
      </c>
      <c r="G1200" s="8"/>
      <c r="H1200" s="45" t="str">
        <f t="shared" si="40"/>
        <v/>
      </c>
    </row>
    <row r="1201" spans="1:8" ht="41.4" x14ac:dyDescent="0.3">
      <c r="A1201" s="41" t="s">
        <v>1035</v>
      </c>
      <c r="B1201" s="42" t="s">
        <v>2133</v>
      </c>
      <c r="C1201" s="43" t="s">
        <v>2134</v>
      </c>
      <c r="D1201" s="43"/>
      <c r="E1201" s="44" t="s">
        <v>45</v>
      </c>
      <c r="F1201" s="45">
        <v>50</v>
      </c>
      <c r="G1201" s="8"/>
      <c r="H1201" s="45" t="str">
        <f t="shared" si="40"/>
        <v/>
      </c>
    </row>
    <row r="1202" spans="1:8" ht="55.2" x14ac:dyDescent="0.3">
      <c r="A1202" s="41" t="s">
        <v>1036</v>
      </c>
      <c r="B1202" s="42" t="s">
        <v>2135</v>
      </c>
      <c r="C1202" s="43" t="s">
        <v>2136</v>
      </c>
      <c r="D1202" s="43"/>
      <c r="E1202" s="44" t="s">
        <v>45</v>
      </c>
      <c r="F1202" s="45">
        <v>50</v>
      </c>
      <c r="G1202" s="8"/>
      <c r="H1202" s="45" t="str">
        <f t="shared" si="40"/>
        <v/>
      </c>
    </row>
    <row r="1203" spans="1:8" ht="41.4" x14ac:dyDescent="0.3">
      <c r="A1203" s="41" t="s">
        <v>1037</v>
      </c>
      <c r="B1203" s="42" t="s">
        <v>2137</v>
      </c>
      <c r="C1203" s="43" t="s">
        <v>2138</v>
      </c>
      <c r="D1203" s="43" t="s">
        <v>1813</v>
      </c>
      <c r="E1203" s="44" t="s">
        <v>7</v>
      </c>
      <c r="F1203" s="45">
        <v>0</v>
      </c>
      <c r="G1203" s="45"/>
      <c r="H1203" s="45" t="str">
        <f t="shared" si="40"/>
        <v/>
      </c>
    </row>
    <row r="1204" spans="1:8" ht="41.4" x14ac:dyDescent="0.3">
      <c r="A1204" s="41" t="s">
        <v>1038</v>
      </c>
      <c r="B1204" s="42" t="s">
        <v>2139</v>
      </c>
      <c r="C1204" s="43" t="s">
        <v>2140</v>
      </c>
      <c r="D1204" s="43" t="s">
        <v>1813</v>
      </c>
      <c r="E1204" s="44" t="s">
        <v>7</v>
      </c>
      <c r="F1204" s="45">
        <v>0</v>
      </c>
      <c r="G1204" s="45"/>
      <c r="H1204" s="45" t="str">
        <f t="shared" si="40"/>
        <v/>
      </c>
    </row>
    <row r="1205" spans="1:8" ht="41.4" x14ac:dyDescent="0.3">
      <c r="A1205" s="41" t="s">
        <v>1039</v>
      </c>
      <c r="B1205" s="42" t="s">
        <v>2141</v>
      </c>
      <c r="C1205" s="43" t="s">
        <v>2142</v>
      </c>
      <c r="D1205" s="43" t="s">
        <v>1813</v>
      </c>
      <c r="E1205" s="44" t="s">
        <v>7</v>
      </c>
      <c r="F1205" s="45">
        <v>0</v>
      </c>
      <c r="G1205" s="45"/>
      <c r="H1205" s="45" t="str">
        <f t="shared" si="40"/>
        <v/>
      </c>
    </row>
    <row r="1206" spans="1:8" ht="27.6" x14ac:dyDescent="0.3">
      <c r="A1206" s="41" t="s">
        <v>1040</v>
      </c>
      <c r="B1206" s="42" t="s">
        <v>2143</v>
      </c>
      <c r="C1206" s="43" t="s">
        <v>2144</v>
      </c>
      <c r="D1206" s="43"/>
      <c r="E1206" s="44" t="s">
        <v>9</v>
      </c>
      <c r="F1206" s="45">
        <v>5</v>
      </c>
      <c r="G1206" s="8"/>
      <c r="H1206" s="45" t="str">
        <f t="shared" si="40"/>
        <v/>
      </c>
    </row>
    <row r="1207" spans="1:8" ht="27.6" x14ac:dyDescent="0.3">
      <c r="A1207" s="41" t="s">
        <v>1041</v>
      </c>
      <c r="B1207" s="42" t="s">
        <v>2145</v>
      </c>
      <c r="C1207" s="43" t="s">
        <v>2146</v>
      </c>
      <c r="D1207" s="43"/>
      <c r="E1207" s="44" t="s">
        <v>9</v>
      </c>
      <c r="F1207" s="45">
        <v>5</v>
      </c>
      <c r="G1207" s="8"/>
      <c r="H1207" s="45" t="str">
        <f t="shared" si="40"/>
        <v/>
      </c>
    </row>
    <row r="1208" spans="1:8" ht="27.6" x14ac:dyDescent="0.3">
      <c r="A1208" s="41" t="s">
        <v>1042</v>
      </c>
      <c r="B1208" s="42" t="s">
        <v>2147</v>
      </c>
      <c r="C1208" s="43" t="s">
        <v>2148</v>
      </c>
      <c r="D1208" s="43"/>
      <c r="E1208" s="44" t="s">
        <v>9</v>
      </c>
      <c r="F1208" s="45">
        <v>2</v>
      </c>
      <c r="G1208" s="8"/>
      <c r="H1208" s="45" t="str">
        <f t="shared" si="40"/>
        <v/>
      </c>
    </row>
    <row r="1209" spans="1:8" ht="27.6" x14ac:dyDescent="0.3">
      <c r="A1209" s="41" t="s">
        <v>1043</v>
      </c>
      <c r="B1209" s="42" t="s">
        <v>2149</v>
      </c>
      <c r="C1209" s="43" t="s">
        <v>2150</v>
      </c>
      <c r="D1209" s="43" t="s">
        <v>2151</v>
      </c>
      <c r="E1209" s="44" t="s">
        <v>45</v>
      </c>
      <c r="F1209" s="45">
        <v>125</v>
      </c>
      <c r="G1209" s="8"/>
      <c r="H1209" s="45" t="str">
        <f t="shared" si="40"/>
        <v/>
      </c>
    </row>
    <row r="1210" spans="1:8" ht="41.4" x14ac:dyDescent="0.3">
      <c r="A1210" s="41" t="s">
        <v>1044</v>
      </c>
      <c r="B1210" s="42" t="s">
        <v>2152</v>
      </c>
      <c r="C1210" s="43" t="s">
        <v>2153</v>
      </c>
      <c r="D1210" s="43" t="s">
        <v>2151</v>
      </c>
      <c r="E1210" s="44" t="s">
        <v>45</v>
      </c>
      <c r="F1210" s="45">
        <v>125</v>
      </c>
      <c r="G1210" s="8"/>
      <c r="H1210" s="45" t="str">
        <f t="shared" si="40"/>
        <v/>
      </c>
    </row>
    <row r="1211" spans="1:8" ht="27.6" x14ac:dyDescent="0.3">
      <c r="A1211" s="41" t="s">
        <v>1045</v>
      </c>
      <c r="B1211" s="42" t="s">
        <v>2154</v>
      </c>
      <c r="C1211" s="43" t="s">
        <v>2155</v>
      </c>
      <c r="D1211" s="43"/>
      <c r="E1211" s="44" t="s">
        <v>9</v>
      </c>
      <c r="F1211" s="45">
        <v>1</v>
      </c>
      <c r="G1211" s="8"/>
      <c r="H1211" s="45" t="str">
        <f t="shared" si="40"/>
        <v/>
      </c>
    </row>
    <row r="1212" spans="1:8" ht="41.4" x14ac:dyDescent="0.3">
      <c r="A1212" s="41" t="s">
        <v>1046</v>
      </c>
      <c r="B1212" s="42" t="s">
        <v>2156</v>
      </c>
      <c r="C1212" s="43" t="s">
        <v>2157</v>
      </c>
      <c r="D1212" s="43"/>
      <c r="E1212" s="44" t="s">
        <v>9</v>
      </c>
      <c r="F1212" s="45">
        <v>2</v>
      </c>
      <c r="G1212" s="8"/>
      <c r="H1212" s="45" t="str">
        <f t="shared" si="40"/>
        <v/>
      </c>
    </row>
    <row r="1213" spans="1:8" ht="27.6" x14ac:dyDescent="0.3">
      <c r="A1213" s="41" t="s">
        <v>1047</v>
      </c>
      <c r="B1213" s="42" t="s">
        <v>2158</v>
      </c>
      <c r="C1213" s="43" t="s">
        <v>2159</v>
      </c>
      <c r="D1213" s="43"/>
      <c r="E1213" s="44" t="s">
        <v>9</v>
      </c>
      <c r="F1213" s="45">
        <v>2</v>
      </c>
      <c r="G1213" s="8"/>
      <c r="H1213" s="45" t="str">
        <f t="shared" si="40"/>
        <v/>
      </c>
    </row>
    <row r="1214" spans="1:8" ht="41.4" x14ac:dyDescent="0.3">
      <c r="A1214" s="41" t="s">
        <v>1048</v>
      </c>
      <c r="B1214" s="42" t="s">
        <v>2160</v>
      </c>
      <c r="C1214" s="43" t="s">
        <v>2161</v>
      </c>
      <c r="D1214" s="43"/>
      <c r="E1214" s="44" t="s">
        <v>9</v>
      </c>
      <c r="F1214" s="45">
        <v>1</v>
      </c>
      <c r="G1214" s="8"/>
      <c r="H1214" s="45" t="str">
        <f t="shared" si="40"/>
        <v/>
      </c>
    </row>
    <row r="1215" spans="1:8" ht="41.4" x14ac:dyDescent="0.3">
      <c r="A1215" s="41" t="s">
        <v>1049</v>
      </c>
      <c r="B1215" s="42" t="s">
        <v>2162</v>
      </c>
      <c r="C1215" s="43" t="s">
        <v>2163</v>
      </c>
      <c r="D1215" s="43"/>
      <c r="E1215" s="44" t="s">
        <v>9</v>
      </c>
      <c r="F1215" s="45">
        <v>1</v>
      </c>
      <c r="G1215" s="8"/>
      <c r="H1215" s="45" t="str">
        <f t="shared" si="40"/>
        <v/>
      </c>
    </row>
    <row r="1216" spans="1:8" ht="27.6" x14ac:dyDescent="0.3">
      <c r="A1216" s="41" t="s">
        <v>1050</v>
      </c>
      <c r="B1216" s="42" t="s">
        <v>2164</v>
      </c>
      <c r="C1216" s="43" t="s">
        <v>2165</v>
      </c>
      <c r="D1216" s="43"/>
      <c r="E1216" s="44" t="s">
        <v>9</v>
      </c>
      <c r="F1216" s="45">
        <v>2</v>
      </c>
      <c r="G1216" s="8"/>
      <c r="H1216" s="45" t="str">
        <f t="shared" si="40"/>
        <v/>
      </c>
    </row>
    <row r="1217" spans="1:8" ht="27.6" x14ac:dyDescent="0.3">
      <c r="A1217" s="41" t="s">
        <v>1051</v>
      </c>
      <c r="B1217" s="42" t="s">
        <v>2166</v>
      </c>
      <c r="C1217" s="43" t="s">
        <v>2167</v>
      </c>
      <c r="D1217" s="43"/>
      <c r="E1217" s="44" t="s">
        <v>9</v>
      </c>
      <c r="F1217" s="45">
        <v>1</v>
      </c>
      <c r="G1217" s="8"/>
      <c r="H1217" s="45" t="str">
        <f t="shared" si="40"/>
        <v/>
      </c>
    </row>
    <row r="1218" spans="1:8" ht="41.4" x14ac:dyDescent="0.3">
      <c r="A1218" s="41" t="s">
        <v>1052</v>
      </c>
      <c r="B1218" s="42" t="s">
        <v>2168</v>
      </c>
      <c r="C1218" s="43" t="s">
        <v>2169</v>
      </c>
      <c r="D1218" s="43"/>
      <c r="E1218" s="44" t="s">
        <v>30</v>
      </c>
      <c r="F1218" s="45">
        <v>1</v>
      </c>
      <c r="G1218" s="8"/>
      <c r="H1218" s="45" t="str">
        <f t="shared" si="40"/>
        <v/>
      </c>
    </row>
    <row r="1219" spans="1:8" ht="27.6" x14ac:dyDescent="0.3">
      <c r="A1219" s="41" t="s">
        <v>1053</v>
      </c>
      <c r="B1219" s="42" t="s">
        <v>2170</v>
      </c>
      <c r="C1219" s="43" t="s">
        <v>2171</v>
      </c>
      <c r="D1219" s="43"/>
      <c r="E1219" s="44" t="s">
        <v>9</v>
      </c>
      <c r="F1219" s="45">
        <v>2</v>
      </c>
      <c r="G1219" s="8"/>
      <c r="H1219" s="45" t="str">
        <f t="shared" si="40"/>
        <v/>
      </c>
    </row>
    <row r="1220" spans="1:8" ht="69" x14ac:dyDescent="0.3">
      <c r="A1220" s="41" t="s">
        <v>1054</v>
      </c>
      <c r="B1220" s="42" t="s">
        <v>2172</v>
      </c>
      <c r="C1220" s="43" t="s">
        <v>2173</v>
      </c>
      <c r="D1220" s="43"/>
      <c r="E1220" s="44" t="s">
        <v>9</v>
      </c>
      <c r="F1220" s="45">
        <v>2</v>
      </c>
      <c r="G1220" s="8"/>
      <c r="H1220" s="45" t="str">
        <f t="shared" si="40"/>
        <v/>
      </c>
    </row>
    <row r="1221" spans="1:8" ht="69" x14ac:dyDescent="0.3">
      <c r="A1221" s="41" t="s">
        <v>1055</v>
      </c>
      <c r="B1221" s="42" t="s">
        <v>2174</v>
      </c>
      <c r="C1221" s="43" t="s">
        <v>2175</v>
      </c>
      <c r="D1221" s="43"/>
      <c r="E1221" s="44" t="s">
        <v>9</v>
      </c>
      <c r="F1221" s="45">
        <v>2</v>
      </c>
      <c r="G1221" s="8"/>
      <c r="H1221" s="45" t="str">
        <f t="shared" si="40"/>
        <v/>
      </c>
    </row>
    <row r="1222" spans="1:8" ht="55.2" x14ac:dyDescent="0.3">
      <c r="A1222" s="41" t="s">
        <v>1056</v>
      </c>
      <c r="B1222" s="42" t="s">
        <v>2176</v>
      </c>
      <c r="C1222" s="43" t="s">
        <v>2177</v>
      </c>
      <c r="D1222" s="43"/>
      <c r="E1222" s="44" t="s">
        <v>9</v>
      </c>
      <c r="F1222" s="45">
        <v>15</v>
      </c>
      <c r="G1222" s="8"/>
      <c r="H1222" s="45" t="str">
        <f t="shared" si="40"/>
        <v/>
      </c>
    </row>
    <row r="1223" spans="1:8" ht="110.4" x14ac:dyDescent="0.3">
      <c r="A1223" s="41" t="s">
        <v>1057</v>
      </c>
      <c r="B1223" s="42" t="s">
        <v>2178</v>
      </c>
      <c r="C1223" s="43" t="s">
        <v>2179</v>
      </c>
      <c r="D1223" s="43"/>
      <c r="E1223" s="44" t="s">
        <v>9</v>
      </c>
      <c r="F1223" s="45">
        <v>5</v>
      </c>
      <c r="G1223" s="8"/>
      <c r="H1223" s="45" t="str">
        <f t="shared" si="40"/>
        <v/>
      </c>
    </row>
    <row r="1224" spans="1:8" ht="110.4" x14ac:dyDescent="0.3">
      <c r="A1224" s="41" t="s">
        <v>1058</v>
      </c>
      <c r="B1224" s="42" t="s">
        <v>2180</v>
      </c>
      <c r="C1224" s="43" t="s">
        <v>2181</v>
      </c>
      <c r="D1224" s="43"/>
      <c r="E1224" s="44" t="s">
        <v>9</v>
      </c>
      <c r="F1224" s="45">
        <v>5</v>
      </c>
      <c r="G1224" s="8"/>
      <c r="H1224" s="45" t="str">
        <f t="shared" si="40"/>
        <v/>
      </c>
    </row>
    <row r="1225" spans="1:8" ht="41.4" x14ac:dyDescent="0.3">
      <c r="A1225" s="30" t="s">
        <v>2182</v>
      </c>
      <c r="B1225" s="31" t="s">
        <v>2183</v>
      </c>
      <c r="C1225" s="32" t="s">
        <v>2184</v>
      </c>
      <c r="D1225" s="32" t="s">
        <v>1813</v>
      </c>
      <c r="E1225" s="33" t="s">
        <v>16</v>
      </c>
      <c r="F1225" s="34">
        <v>250</v>
      </c>
      <c r="G1225" s="6"/>
      <c r="H1225" s="34" t="str">
        <f t="shared" si="40"/>
        <v/>
      </c>
    </row>
    <row r="1226" spans="1:8" ht="15" customHeight="1" thickBot="1" x14ac:dyDescent="0.35">
      <c r="A1226" s="35" t="str">
        <f>A1036 &amp;" - skupna cena (brez DDV):"</f>
        <v>5.1.2 Gradbena dela - skupna cena (brez DDV):</v>
      </c>
      <c r="B1226" s="36"/>
      <c r="C1226" s="37"/>
      <c r="D1226" s="37"/>
      <c r="E1226" s="38"/>
      <c r="F1226" s="39"/>
      <c r="G1226" s="39"/>
      <c r="H1226" s="39" t="str">
        <f>IF(SUM(H1038:H1225)=0,"",SUM(H1038:H1225))</f>
        <v/>
      </c>
    </row>
    <row r="1227" spans="1:8" ht="14.4" thickTop="1" x14ac:dyDescent="0.3"/>
    <row r="1228" spans="1:8" ht="16.05" customHeight="1" x14ac:dyDescent="0.3">
      <c r="A1228" s="14" t="s">
        <v>2185</v>
      </c>
    </row>
    <row r="1229" spans="1:8" ht="15" customHeight="1" x14ac:dyDescent="0.3">
      <c r="A1229" s="20" t="s">
        <v>1139</v>
      </c>
      <c r="B1229" s="21" t="s">
        <v>0</v>
      </c>
      <c r="C1229" s="22" t="s">
        <v>4</v>
      </c>
      <c r="D1229" s="22" t="s">
        <v>1141</v>
      </c>
      <c r="E1229" s="23" t="s">
        <v>1</v>
      </c>
      <c r="F1229" s="24" t="s">
        <v>2</v>
      </c>
      <c r="G1229" s="24" t="s">
        <v>3</v>
      </c>
      <c r="H1229" s="24" t="s">
        <v>1140</v>
      </c>
    </row>
    <row r="1230" spans="1:8" ht="55.2" x14ac:dyDescent="0.3">
      <c r="A1230" s="25" t="s">
        <v>5</v>
      </c>
      <c r="B1230" s="26" t="s">
        <v>2186</v>
      </c>
      <c r="C1230" s="27" t="s">
        <v>2187</v>
      </c>
      <c r="D1230" s="27"/>
      <c r="E1230" s="28" t="s">
        <v>7</v>
      </c>
      <c r="F1230" s="29">
        <v>0</v>
      </c>
      <c r="G1230" s="29"/>
      <c r="H1230" s="29" t="str">
        <f t="shared" ref="H1230:H1261" si="41">IF(G1230="","",ROUND(G1230*F1230,2))</f>
        <v/>
      </c>
    </row>
    <row r="1231" spans="1:8" ht="27.6" x14ac:dyDescent="0.3">
      <c r="A1231" s="41" t="s">
        <v>11</v>
      </c>
      <c r="B1231" s="42" t="s">
        <v>2188</v>
      </c>
      <c r="C1231" s="43" t="s">
        <v>2189</v>
      </c>
      <c r="D1231" s="43"/>
      <c r="E1231" s="44" t="s">
        <v>9</v>
      </c>
      <c r="F1231" s="45">
        <v>180</v>
      </c>
      <c r="G1231" s="8"/>
      <c r="H1231" s="45" t="str">
        <f t="shared" si="41"/>
        <v/>
      </c>
    </row>
    <row r="1232" spans="1:8" ht="27.6" x14ac:dyDescent="0.3">
      <c r="A1232" s="41" t="s">
        <v>14</v>
      </c>
      <c r="B1232" s="42" t="s">
        <v>2190</v>
      </c>
      <c r="C1232" s="43" t="s">
        <v>2191</v>
      </c>
      <c r="D1232" s="43"/>
      <c r="E1232" s="44" t="s">
        <v>45</v>
      </c>
      <c r="F1232" s="45">
        <v>400</v>
      </c>
      <c r="G1232" s="8"/>
      <c r="H1232" s="45" t="str">
        <f t="shared" si="41"/>
        <v/>
      </c>
    </row>
    <row r="1233" spans="1:8" ht="27.6" x14ac:dyDescent="0.3">
      <c r="A1233" s="41" t="s">
        <v>28</v>
      </c>
      <c r="B1233" s="42" t="s">
        <v>2192</v>
      </c>
      <c r="C1233" s="43" t="s">
        <v>2193</v>
      </c>
      <c r="D1233" s="43"/>
      <c r="E1233" s="44" t="s">
        <v>45</v>
      </c>
      <c r="F1233" s="45">
        <v>100</v>
      </c>
      <c r="G1233" s="8"/>
      <c r="H1233" s="45" t="str">
        <f t="shared" si="41"/>
        <v/>
      </c>
    </row>
    <row r="1234" spans="1:8" ht="27.6" x14ac:dyDescent="0.3">
      <c r="A1234" s="41" t="s">
        <v>29</v>
      </c>
      <c r="B1234" s="42" t="s">
        <v>2194</v>
      </c>
      <c r="C1234" s="43" t="s">
        <v>2195</v>
      </c>
      <c r="D1234" s="43"/>
      <c r="E1234" s="44" t="s">
        <v>45</v>
      </c>
      <c r="F1234" s="45">
        <v>250</v>
      </c>
      <c r="G1234" s="8"/>
      <c r="H1234" s="45" t="str">
        <f t="shared" si="41"/>
        <v/>
      </c>
    </row>
    <row r="1235" spans="1:8" ht="27.6" x14ac:dyDescent="0.3">
      <c r="A1235" s="41" t="s">
        <v>32</v>
      </c>
      <c r="B1235" s="42" t="s">
        <v>2196</v>
      </c>
      <c r="C1235" s="43" t="s">
        <v>2197</v>
      </c>
      <c r="D1235" s="43"/>
      <c r="E1235" s="44" t="s">
        <v>9</v>
      </c>
      <c r="F1235" s="45">
        <v>600</v>
      </c>
      <c r="G1235" s="8"/>
      <c r="H1235" s="45" t="str">
        <f t="shared" si="41"/>
        <v/>
      </c>
    </row>
    <row r="1236" spans="1:8" ht="27.6" x14ac:dyDescent="0.3">
      <c r="A1236" s="41" t="s">
        <v>35</v>
      </c>
      <c r="B1236" s="42" t="s">
        <v>2198</v>
      </c>
      <c r="C1236" s="43" t="s">
        <v>2199</v>
      </c>
      <c r="D1236" s="43"/>
      <c r="E1236" s="44" t="s">
        <v>45</v>
      </c>
      <c r="F1236" s="45">
        <v>800</v>
      </c>
      <c r="G1236" s="8"/>
      <c r="H1236" s="45" t="str">
        <f t="shared" si="41"/>
        <v/>
      </c>
    </row>
    <row r="1237" spans="1:8" ht="27.6" x14ac:dyDescent="0.3">
      <c r="A1237" s="41" t="s">
        <v>38</v>
      </c>
      <c r="B1237" s="42" t="s">
        <v>2200</v>
      </c>
      <c r="C1237" s="43" t="s">
        <v>2201</v>
      </c>
      <c r="D1237" s="43"/>
      <c r="E1237" s="44" t="s">
        <v>45</v>
      </c>
      <c r="F1237" s="45">
        <v>2000</v>
      </c>
      <c r="G1237" s="8"/>
      <c r="H1237" s="45" t="str">
        <f t="shared" si="41"/>
        <v/>
      </c>
    </row>
    <row r="1238" spans="1:8" ht="27.6" x14ac:dyDescent="0.3">
      <c r="A1238" s="41" t="s">
        <v>41</v>
      </c>
      <c r="B1238" s="42" t="s">
        <v>2202</v>
      </c>
      <c r="C1238" s="43" t="s">
        <v>2203</v>
      </c>
      <c r="D1238" s="43"/>
      <c r="E1238" s="44" t="s">
        <v>45</v>
      </c>
      <c r="F1238" s="45">
        <v>500</v>
      </c>
      <c r="G1238" s="8"/>
      <c r="H1238" s="45" t="str">
        <f t="shared" si="41"/>
        <v/>
      </c>
    </row>
    <row r="1239" spans="1:8" ht="41.4" x14ac:dyDescent="0.3">
      <c r="A1239" s="41" t="s">
        <v>44</v>
      </c>
      <c r="B1239" s="42" t="s">
        <v>2204</v>
      </c>
      <c r="C1239" s="43" t="s">
        <v>2205</v>
      </c>
      <c r="D1239" s="43"/>
      <c r="E1239" s="44" t="s">
        <v>45</v>
      </c>
      <c r="F1239" s="45">
        <v>750</v>
      </c>
      <c r="G1239" s="8"/>
      <c r="H1239" s="45" t="str">
        <f t="shared" si="41"/>
        <v/>
      </c>
    </row>
    <row r="1240" spans="1:8" ht="41.4" x14ac:dyDescent="0.3">
      <c r="A1240" s="41" t="s">
        <v>47</v>
      </c>
      <c r="B1240" s="42" t="s">
        <v>2206</v>
      </c>
      <c r="C1240" s="43" t="s">
        <v>2207</v>
      </c>
      <c r="D1240" s="43"/>
      <c r="E1240" s="44" t="s">
        <v>45</v>
      </c>
      <c r="F1240" s="45">
        <v>250</v>
      </c>
      <c r="G1240" s="8"/>
      <c r="H1240" s="45" t="str">
        <f t="shared" si="41"/>
        <v/>
      </c>
    </row>
    <row r="1241" spans="1:8" ht="41.4" x14ac:dyDescent="0.3">
      <c r="A1241" s="41" t="s">
        <v>51</v>
      </c>
      <c r="B1241" s="42" t="s">
        <v>2208</v>
      </c>
      <c r="C1241" s="43" t="s">
        <v>2209</v>
      </c>
      <c r="D1241" s="43"/>
      <c r="E1241" s="44" t="s">
        <v>9</v>
      </c>
      <c r="F1241" s="45">
        <v>70</v>
      </c>
      <c r="G1241" s="8"/>
      <c r="H1241" s="45" t="str">
        <f t="shared" si="41"/>
        <v/>
      </c>
    </row>
    <row r="1242" spans="1:8" ht="41.4" x14ac:dyDescent="0.3">
      <c r="A1242" s="41" t="s">
        <v>55</v>
      </c>
      <c r="B1242" s="42" t="s">
        <v>2210</v>
      </c>
      <c r="C1242" s="43" t="s">
        <v>2211</v>
      </c>
      <c r="D1242" s="43"/>
      <c r="E1242" s="44" t="s">
        <v>9</v>
      </c>
      <c r="F1242" s="45">
        <v>50</v>
      </c>
      <c r="G1242" s="8"/>
      <c r="H1242" s="45" t="str">
        <f t="shared" si="41"/>
        <v/>
      </c>
    </row>
    <row r="1243" spans="1:8" ht="27.6" x14ac:dyDescent="0.3">
      <c r="A1243" s="41" t="s">
        <v>58</v>
      </c>
      <c r="B1243" s="42" t="s">
        <v>2212</v>
      </c>
      <c r="C1243" s="43" t="s">
        <v>2213</v>
      </c>
      <c r="D1243" s="43"/>
      <c r="E1243" s="44" t="s">
        <v>9</v>
      </c>
      <c r="F1243" s="45">
        <v>8</v>
      </c>
      <c r="G1243" s="8"/>
      <c r="H1243" s="45" t="str">
        <f t="shared" si="41"/>
        <v/>
      </c>
    </row>
    <row r="1244" spans="1:8" ht="27.6" x14ac:dyDescent="0.3">
      <c r="A1244" s="41" t="s">
        <v>62</v>
      </c>
      <c r="B1244" s="42" t="s">
        <v>2214</v>
      </c>
      <c r="C1244" s="43" t="s">
        <v>2215</v>
      </c>
      <c r="D1244" s="43"/>
      <c r="E1244" s="44" t="s">
        <v>9</v>
      </c>
      <c r="F1244" s="45">
        <v>35</v>
      </c>
      <c r="G1244" s="8"/>
      <c r="H1244" s="45" t="str">
        <f t="shared" si="41"/>
        <v/>
      </c>
    </row>
    <row r="1245" spans="1:8" ht="27.6" x14ac:dyDescent="0.3">
      <c r="A1245" s="41" t="s">
        <v>66</v>
      </c>
      <c r="B1245" s="42" t="s">
        <v>2216</v>
      </c>
      <c r="C1245" s="43" t="s">
        <v>2217</v>
      </c>
      <c r="D1245" s="43"/>
      <c r="E1245" s="44" t="s">
        <v>9</v>
      </c>
      <c r="F1245" s="45">
        <v>12</v>
      </c>
      <c r="G1245" s="8"/>
      <c r="H1245" s="45" t="str">
        <f t="shared" si="41"/>
        <v/>
      </c>
    </row>
    <row r="1246" spans="1:8" ht="55.2" x14ac:dyDescent="0.3">
      <c r="A1246" s="41" t="s">
        <v>526</v>
      </c>
      <c r="B1246" s="42" t="s">
        <v>2218</v>
      </c>
      <c r="C1246" s="43" t="s">
        <v>2219</v>
      </c>
      <c r="D1246" s="43" t="s">
        <v>2220</v>
      </c>
      <c r="E1246" s="44" t="s">
        <v>45</v>
      </c>
      <c r="F1246" s="45">
        <v>1681</v>
      </c>
      <c r="G1246" s="8"/>
      <c r="H1246" s="45" t="str">
        <f t="shared" si="41"/>
        <v/>
      </c>
    </row>
    <row r="1247" spans="1:8" ht="55.2" x14ac:dyDescent="0.3">
      <c r="A1247" s="41" t="s">
        <v>528</v>
      </c>
      <c r="B1247" s="42" t="s">
        <v>2221</v>
      </c>
      <c r="C1247" s="43" t="s">
        <v>2222</v>
      </c>
      <c r="D1247" s="43" t="s">
        <v>2220</v>
      </c>
      <c r="E1247" s="44" t="s">
        <v>45</v>
      </c>
      <c r="F1247" s="45">
        <v>1681</v>
      </c>
      <c r="G1247" s="8"/>
      <c r="H1247" s="45" t="str">
        <f t="shared" si="41"/>
        <v/>
      </c>
    </row>
    <row r="1248" spans="1:8" ht="55.2" x14ac:dyDescent="0.3">
      <c r="A1248" s="41" t="s">
        <v>531</v>
      </c>
      <c r="B1248" s="42" t="s">
        <v>2223</v>
      </c>
      <c r="C1248" s="43" t="s">
        <v>2219</v>
      </c>
      <c r="D1248" s="43" t="s">
        <v>2224</v>
      </c>
      <c r="E1248" s="44" t="s">
        <v>45</v>
      </c>
      <c r="F1248" s="45">
        <v>1600</v>
      </c>
      <c r="G1248" s="8"/>
      <c r="H1248" s="45" t="str">
        <f t="shared" si="41"/>
        <v/>
      </c>
    </row>
    <row r="1249" spans="1:8" ht="55.2" x14ac:dyDescent="0.3">
      <c r="A1249" s="41" t="s">
        <v>534</v>
      </c>
      <c r="B1249" s="42" t="s">
        <v>2225</v>
      </c>
      <c r="C1249" s="43" t="s">
        <v>2222</v>
      </c>
      <c r="D1249" s="43" t="s">
        <v>2226</v>
      </c>
      <c r="E1249" s="44" t="s">
        <v>45</v>
      </c>
      <c r="F1249" s="45">
        <v>14400</v>
      </c>
      <c r="G1249" s="8"/>
      <c r="H1249" s="45" t="str">
        <f t="shared" si="41"/>
        <v/>
      </c>
    </row>
    <row r="1250" spans="1:8" ht="27.6" x14ac:dyDescent="0.3">
      <c r="A1250" s="41" t="s">
        <v>537</v>
      </c>
      <c r="B1250" s="42" t="s">
        <v>2227</v>
      </c>
      <c r="C1250" s="43" t="s">
        <v>2228</v>
      </c>
      <c r="D1250" s="43"/>
      <c r="E1250" s="44" t="s">
        <v>9</v>
      </c>
      <c r="F1250" s="45">
        <v>2</v>
      </c>
      <c r="G1250" s="8"/>
      <c r="H1250" s="45" t="str">
        <f t="shared" si="41"/>
        <v/>
      </c>
    </row>
    <row r="1251" spans="1:8" ht="27.6" x14ac:dyDescent="0.3">
      <c r="A1251" s="41" t="s">
        <v>540</v>
      </c>
      <c r="B1251" s="42" t="s">
        <v>2229</v>
      </c>
      <c r="C1251" s="43" t="s">
        <v>2230</v>
      </c>
      <c r="D1251" s="43"/>
      <c r="E1251" s="44" t="s">
        <v>9</v>
      </c>
      <c r="F1251" s="45">
        <v>1</v>
      </c>
      <c r="G1251" s="8"/>
      <c r="H1251" s="45" t="str">
        <f t="shared" si="41"/>
        <v/>
      </c>
    </row>
    <row r="1252" spans="1:8" ht="27.6" x14ac:dyDescent="0.3">
      <c r="A1252" s="41" t="s">
        <v>543</v>
      </c>
      <c r="B1252" s="42" t="s">
        <v>2231</v>
      </c>
      <c r="C1252" s="43" t="s">
        <v>2232</v>
      </c>
      <c r="D1252" s="43"/>
      <c r="E1252" s="44" t="s">
        <v>9</v>
      </c>
      <c r="F1252" s="45">
        <v>2</v>
      </c>
      <c r="G1252" s="8"/>
      <c r="H1252" s="45" t="str">
        <f t="shared" si="41"/>
        <v/>
      </c>
    </row>
    <row r="1253" spans="1:8" ht="27.6" x14ac:dyDescent="0.3">
      <c r="A1253" s="41" t="s">
        <v>546</v>
      </c>
      <c r="B1253" s="42" t="s">
        <v>2233</v>
      </c>
      <c r="C1253" s="43" t="s">
        <v>2234</v>
      </c>
      <c r="D1253" s="43"/>
      <c r="E1253" s="44" t="s">
        <v>9</v>
      </c>
      <c r="F1253" s="45">
        <v>1</v>
      </c>
      <c r="G1253" s="8"/>
      <c r="H1253" s="45" t="str">
        <f t="shared" si="41"/>
        <v/>
      </c>
    </row>
    <row r="1254" spans="1:8" ht="27.6" x14ac:dyDescent="0.3">
      <c r="A1254" s="41" t="s">
        <v>549</v>
      </c>
      <c r="B1254" s="42" t="s">
        <v>2235</v>
      </c>
      <c r="C1254" s="43" t="s">
        <v>2236</v>
      </c>
      <c r="D1254" s="43"/>
      <c r="E1254" s="44" t="s">
        <v>9</v>
      </c>
      <c r="F1254" s="45">
        <v>4</v>
      </c>
      <c r="G1254" s="8"/>
      <c r="H1254" s="45" t="str">
        <f t="shared" si="41"/>
        <v/>
      </c>
    </row>
    <row r="1255" spans="1:8" ht="27.6" x14ac:dyDescent="0.3">
      <c r="A1255" s="41" t="s">
        <v>550</v>
      </c>
      <c r="B1255" s="42" t="s">
        <v>2237</v>
      </c>
      <c r="C1255" s="43" t="s">
        <v>2238</v>
      </c>
      <c r="D1255" s="43"/>
      <c r="E1255" s="44" t="s">
        <v>9</v>
      </c>
      <c r="F1255" s="45">
        <v>4</v>
      </c>
      <c r="G1255" s="8"/>
      <c r="H1255" s="45" t="str">
        <f t="shared" si="41"/>
        <v/>
      </c>
    </row>
    <row r="1256" spans="1:8" ht="27.6" x14ac:dyDescent="0.3">
      <c r="A1256" s="41" t="s">
        <v>552</v>
      </c>
      <c r="B1256" s="42" t="s">
        <v>2239</v>
      </c>
      <c r="C1256" s="43" t="s">
        <v>2240</v>
      </c>
      <c r="D1256" s="43"/>
      <c r="E1256" s="44" t="s">
        <v>9</v>
      </c>
      <c r="F1256" s="45">
        <v>4</v>
      </c>
      <c r="G1256" s="8"/>
      <c r="H1256" s="45" t="str">
        <f t="shared" si="41"/>
        <v/>
      </c>
    </row>
    <row r="1257" spans="1:8" ht="27.6" x14ac:dyDescent="0.3">
      <c r="A1257" s="41" t="s">
        <v>555</v>
      </c>
      <c r="B1257" s="42" t="s">
        <v>2241</v>
      </c>
      <c r="C1257" s="43" t="s">
        <v>2242</v>
      </c>
      <c r="D1257" s="43"/>
      <c r="E1257" s="44" t="s">
        <v>9</v>
      </c>
      <c r="F1257" s="45">
        <v>1</v>
      </c>
      <c r="G1257" s="8"/>
      <c r="H1257" s="45" t="str">
        <f t="shared" si="41"/>
        <v/>
      </c>
    </row>
    <row r="1258" spans="1:8" ht="27.6" x14ac:dyDescent="0.3">
      <c r="A1258" s="41" t="s">
        <v>558</v>
      </c>
      <c r="B1258" s="42" t="s">
        <v>2243</v>
      </c>
      <c r="C1258" s="43" t="s">
        <v>2244</v>
      </c>
      <c r="D1258" s="43"/>
      <c r="E1258" s="44" t="s">
        <v>9</v>
      </c>
      <c r="F1258" s="45">
        <v>2</v>
      </c>
      <c r="G1258" s="8"/>
      <c r="H1258" s="45" t="str">
        <f t="shared" si="41"/>
        <v/>
      </c>
    </row>
    <row r="1259" spans="1:8" ht="27.6" x14ac:dyDescent="0.3">
      <c r="A1259" s="41" t="s">
        <v>561</v>
      </c>
      <c r="B1259" s="42" t="s">
        <v>2245</v>
      </c>
      <c r="C1259" s="43" t="s">
        <v>2246</v>
      </c>
      <c r="D1259" s="43"/>
      <c r="E1259" s="44" t="s">
        <v>9</v>
      </c>
      <c r="F1259" s="45">
        <v>2</v>
      </c>
      <c r="G1259" s="8"/>
      <c r="H1259" s="45" t="str">
        <f t="shared" si="41"/>
        <v/>
      </c>
    </row>
    <row r="1260" spans="1:8" ht="27.6" x14ac:dyDescent="0.3">
      <c r="A1260" s="41" t="s">
        <v>564</v>
      </c>
      <c r="B1260" s="42" t="s">
        <v>2247</v>
      </c>
      <c r="C1260" s="43" t="s">
        <v>2248</v>
      </c>
      <c r="D1260" s="43"/>
      <c r="E1260" s="44" t="s">
        <v>9</v>
      </c>
      <c r="F1260" s="45">
        <v>1</v>
      </c>
      <c r="G1260" s="8"/>
      <c r="H1260" s="45" t="str">
        <f t="shared" si="41"/>
        <v/>
      </c>
    </row>
    <row r="1261" spans="1:8" ht="27.6" x14ac:dyDescent="0.3">
      <c r="A1261" s="41" t="s">
        <v>567</v>
      </c>
      <c r="B1261" s="42" t="s">
        <v>2249</v>
      </c>
      <c r="C1261" s="43" t="s">
        <v>2250</v>
      </c>
      <c r="D1261" s="43"/>
      <c r="E1261" s="44" t="s">
        <v>9</v>
      </c>
      <c r="F1261" s="45">
        <v>1</v>
      </c>
      <c r="G1261" s="8"/>
      <c r="H1261" s="45" t="str">
        <f t="shared" si="41"/>
        <v/>
      </c>
    </row>
    <row r="1262" spans="1:8" ht="27.6" x14ac:dyDescent="0.3">
      <c r="A1262" s="41" t="s">
        <v>570</v>
      </c>
      <c r="B1262" s="42" t="s">
        <v>2251</v>
      </c>
      <c r="C1262" s="43" t="s">
        <v>2252</v>
      </c>
      <c r="D1262" s="43"/>
      <c r="E1262" s="44" t="s">
        <v>9</v>
      </c>
      <c r="F1262" s="45">
        <v>1</v>
      </c>
      <c r="G1262" s="8"/>
      <c r="H1262" s="45" t="str">
        <f t="shared" ref="H1262:H1293" si="42">IF(G1262="","",ROUND(G1262*F1262,2))</f>
        <v/>
      </c>
    </row>
    <row r="1263" spans="1:8" ht="27.6" x14ac:dyDescent="0.3">
      <c r="A1263" s="41" t="s">
        <v>573</v>
      </c>
      <c r="B1263" s="42" t="s">
        <v>2253</v>
      </c>
      <c r="C1263" s="43" t="s">
        <v>2254</v>
      </c>
      <c r="D1263" s="43"/>
      <c r="E1263" s="44" t="s">
        <v>9</v>
      </c>
      <c r="F1263" s="45">
        <v>4</v>
      </c>
      <c r="G1263" s="8"/>
      <c r="H1263" s="45" t="str">
        <f t="shared" si="42"/>
        <v/>
      </c>
    </row>
    <row r="1264" spans="1:8" ht="27.6" x14ac:dyDescent="0.3">
      <c r="A1264" s="41" t="s">
        <v>902</v>
      </c>
      <c r="B1264" s="42" t="s">
        <v>2255</v>
      </c>
      <c r="C1264" s="43" t="s">
        <v>2256</v>
      </c>
      <c r="D1264" s="43"/>
      <c r="E1264" s="44" t="s">
        <v>9</v>
      </c>
      <c r="F1264" s="45">
        <v>8</v>
      </c>
      <c r="G1264" s="8"/>
      <c r="H1264" s="45" t="str">
        <f t="shared" si="42"/>
        <v/>
      </c>
    </row>
    <row r="1265" spans="1:8" ht="27.6" x14ac:dyDescent="0.3">
      <c r="A1265" s="41" t="s">
        <v>903</v>
      </c>
      <c r="B1265" s="42" t="s">
        <v>2257</v>
      </c>
      <c r="C1265" s="43" t="s">
        <v>2258</v>
      </c>
      <c r="D1265" s="43"/>
      <c r="E1265" s="44" t="s">
        <v>9</v>
      </c>
      <c r="F1265" s="45">
        <v>1</v>
      </c>
      <c r="G1265" s="8"/>
      <c r="H1265" s="45" t="str">
        <f t="shared" si="42"/>
        <v/>
      </c>
    </row>
    <row r="1266" spans="1:8" ht="27.6" x14ac:dyDescent="0.3">
      <c r="A1266" s="41" t="s">
        <v>904</v>
      </c>
      <c r="B1266" s="42" t="s">
        <v>2259</v>
      </c>
      <c r="C1266" s="43" t="s">
        <v>2260</v>
      </c>
      <c r="D1266" s="43"/>
      <c r="E1266" s="44" t="s">
        <v>9</v>
      </c>
      <c r="F1266" s="45">
        <v>1</v>
      </c>
      <c r="G1266" s="8"/>
      <c r="H1266" s="45" t="str">
        <f t="shared" si="42"/>
        <v/>
      </c>
    </row>
    <row r="1267" spans="1:8" ht="27.6" x14ac:dyDescent="0.3">
      <c r="A1267" s="41" t="s">
        <v>905</v>
      </c>
      <c r="B1267" s="42" t="s">
        <v>2261</v>
      </c>
      <c r="C1267" s="43" t="s">
        <v>2262</v>
      </c>
      <c r="D1267" s="43"/>
      <c r="E1267" s="44" t="s">
        <v>9</v>
      </c>
      <c r="F1267" s="45">
        <v>1</v>
      </c>
      <c r="G1267" s="8"/>
      <c r="H1267" s="45" t="str">
        <f t="shared" si="42"/>
        <v/>
      </c>
    </row>
    <row r="1268" spans="1:8" ht="27.6" x14ac:dyDescent="0.3">
      <c r="A1268" s="41" t="s">
        <v>906</v>
      </c>
      <c r="B1268" s="42" t="s">
        <v>2263</v>
      </c>
      <c r="C1268" s="43" t="s">
        <v>2264</v>
      </c>
      <c r="D1268" s="43"/>
      <c r="E1268" s="44" t="s">
        <v>9</v>
      </c>
      <c r="F1268" s="45">
        <v>2</v>
      </c>
      <c r="G1268" s="8"/>
      <c r="H1268" s="45" t="str">
        <f t="shared" si="42"/>
        <v/>
      </c>
    </row>
    <row r="1269" spans="1:8" ht="27.6" x14ac:dyDescent="0.3">
      <c r="A1269" s="41" t="s">
        <v>907</v>
      </c>
      <c r="B1269" s="42" t="s">
        <v>2265</v>
      </c>
      <c r="C1269" s="43" t="s">
        <v>2266</v>
      </c>
      <c r="D1269" s="43"/>
      <c r="E1269" s="44" t="s">
        <v>9</v>
      </c>
      <c r="F1269" s="45">
        <v>8</v>
      </c>
      <c r="G1269" s="8"/>
      <c r="H1269" s="45" t="str">
        <f t="shared" si="42"/>
        <v/>
      </c>
    </row>
    <row r="1270" spans="1:8" ht="27.6" x14ac:dyDescent="0.3">
      <c r="A1270" s="41" t="s">
        <v>908</v>
      </c>
      <c r="B1270" s="42" t="s">
        <v>2267</v>
      </c>
      <c r="C1270" s="43" t="s">
        <v>2268</v>
      </c>
      <c r="D1270" s="43"/>
      <c r="E1270" s="44" t="s">
        <v>9</v>
      </c>
      <c r="F1270" s="45">
        <v>1</v>
      </c>
      <c r="G1270" s="8"/>
      <c r="H1270" s="45" t="str">
        <f t="shared" si="42"/>
        <v/>
      </c>
    </row>
    <row r="1271" spans="1:8" ht="27.6" x14ac:dyDescent="0.3">
      <c r="A1271" s="41" t="s">
        <v>909</v>
      </c>
      <c r="B1271" s="42" t="s">
        <v>2269</v>
      </c>
      <c r="C1271" s="43" t="s">
        <v>2270</v>
      </c>
      <c r="D1271" s="43"/>
      <c r="E1271" s="44" t="s">
        <v>9</v>
      </c>
      <c r="F1271" s="45">
        <v>8</v>
      </c>
      <c r="G1271" s="8"/>
      <c r="H1271" s="45" t="str">
        <f t="shared" si="42"/>
        <v/>
      </c>
    </row>
    <row r="1272" spans="1:8" ht="27.6" x14ac:dyDescent="0.3">
      <c r="A1272" s="41" t="s">
        <v>910</v>
      </c>
      <c r="B1272" s="42" t="s">
        <v>2271</v>
      </c>
      <c r="C1272" s="43" t="s">
        <v>2272</v>
      </c>
      <c r="D1272" s="43"/>
      <c r="E1272" s="44" t="s">
        <v>9</v>
      </c>
      <c r="F1272" s="45">
        <v>56</v>
      </c>
      <c r="G1272" s="8"/>
      <c r="H1272" s="45" t="str">
        <f t="shared" si="42"/>
        <v/>
      </c>
    </row>
    <row r="1273" spans="1:8" ht="27.6" x14ac:dyDescent="0.3">
      <c r="A1273" s="41" t="s">
        <v>911</v>
      </c>
      <c r="B1273" s="42" t="s">
        <v>2273</v>
      </c>
      <c r="C1273" s="43" t="s">
        <v>2274</v>
      </c>
      <c r="D1273" s="43"/>
      <c r="E1273" s="44" t="s">
        <v>9</v>
      </c>
      <c r="F1273" s="45">
        <v>1</v>
      </c>
      <c r="G1273" s="8"/>
      <c r="H1273" s="45" t="str">
        <f t="shared" si="42"/>
        <v/>
      </c>
    </row>
    <row r="1274" spans="1:8" ht="27.6" x14ac:dyDescent="0.3">
      <c r="A1274" s="41" t="s">
        <v>912</v>
      </c>
      <c r="B1274" s="42" t="s">
        <v>2275</v>
      </c>
      <c r="C1274" s="43" t="s">
        <v>2276</v>
      </c>
      <c r="D1274" s="43"/>
      <c r="E1274" s="44" t="s">
        <v>9</v>
      </c>
      <c r="F1274" s="45">
        <v>1</v>
      </c>
      <c r="G1274" s="8"/>
      <c r="H1274" s="45" t="str">
        <f t="shared" si="42"/>
        <v/>
      </c>
    </row>
    <row r="1275" spans="1:8" ht="27.6" x14ac:dyDescent="0.3">
      <c r="A1275" s="41" t="s">
        <v>913</v>
      </c>
      <c r="B1275" s="42" t="s">
        <v>2277</v>
      </c>
      <c r="C1275" s="43" t="s">
        <v>2278</v>
      </c>
      <c r="D1275" s="43"/>
      <c r="E1275" s="44" t="s">
        <v>9</v>
      </c>
      <c r="F1275" s="45">
        <v>5</v>
      </c>
      <c r="G1275" s="8"/>
      <c r="H1275" s="45" t="str">
        <f t="shared" si="42"/>
        <v/>
      </c>
    </row>
    <row r="1276" spans="1:8" ht="27.6" x14ac:dyDescent="0.3">
      <c r="A1276" s="41" t="s">
        <v>917</v>
      </c>
      <c r="B1276" s="42" t="s">
        <v>2279</v>
      </c>
      <c r="C1276" s="43" t="s">
        <v>2280</v>
      </c>
      <c r="D1276" s="43"/>
      <c r="E1276" s="44" t="s">
        <v>9</v>
      </c>
      <c r="F1276" s="45">
        <v>1</v>
      </c>
      <c r="G1276" s="8"/>
      <c r="H1276" s="45" t="str">
        <f t="shared" si="42"/>
        <v/>
      </c>
    </row>
    <row r="1277" spans="1:8" ht="27.6" x14ac:dyDescent="0.3">
      <c r="A1277" s="41" t="s">
        <v>918</v>
      </c>
      <c r="B1277" s="42" t="s">
        <v>2281</v>
      </c>
      <c r="C1277" s="43" t="s">
        <v>2282</v>
      </c>
      <c r="D1277" s="43"/>
      <c r="E1277" s="44" t="s">
        <v>9</v>
      </c>
      <c r="F1277" s="45">
        <v>3</v>
      </c>
      <c r="G1277" s="8"/>
      <c r="H1277" s="45" t="str">
        <f t="shared" si="42"/>
        <v/>
      </c>
    </row>
    <row r="1278" spans="1:8" ht="27.6" x14ac:dyDescent="0.3">
      <c r="A1278" s="41" t="s">
        <v>919</v>
      </c>
      <c r="B1278" s="42" t="s">
        <v>2283</v>
      </c>
      <c r="C1278" s="43" t="s">
        <v>2284</v>
      </c>
      <c r="D1278" s="43"/>
      <c r="E1278" s="44" t="s">
        <v>9</v>
      </c>
      <c r="F1278" s="45">
        <v>1</v>
      </c>
      <c r="G1278" s="8"/>
      <c r="H1278" s="45" t="str">
        <f t="shared" si="42"/>
        <v/>
      </c>
    </row>
    <row r="1279" spans="1:8" ht="27.6" x14ac:dyDescent="0.3">
      <c r="A1279" s="41" t="s">
        <v>920</v>
      </c>
      <c r="B1279" s="42" t="s">
        <v>2285</v>
      </c>
      <c r="C1279" s="43" t="s">
        <v>2286</v>
      </c>
      <c r="D1279" s="43"/>
      <c r="E1279" s="44" t="s">
        <v>9</v>
      </c>
      <c r="F1279" s="45">
        <v>1</v>
      </c>
      <c r="G1279" s="8"/>
      <c r="H1279" s="45" t="str">
        <f t="shared" si="42"/>
        <v/>
      </c>
    </row>
    <row r="1280" spans="1:8" ht="27.6" x14ac:dyDescent="0.3">
      <c r="A1280" s="41" t="s">
        <v>921</v>
      </c>
      <c r="B1280" s="42" t="s">
        <v>2287</v>
      </c>
      <c r="C1280" s="43" t="s">
        <v>2288</v>
      </c>
      <c r="D1280" s="43"/>
      <c r="E1280" s="44" t="s">
        <v>9</v>
      </c>
      <c r="F1280" s="45">
        <v>6</v>
      </c>
      <c r="G1280" s="8"/>
      <c r="H1280" s="45" t="str">
        <f t="shared" si="42"/>
        <v/>
      </c>
    </row>
    <row r="1281" spans="1:8" ht="27.6" x14ac:dyDescent="0.3">
      <c r="A1281" s="41" t="s">
        <v>922</v>
      </c>
      <c r="B1281" s="42" t="s">
        <v>2289</v>
      </c>
      <c r="C1281" s="43" t="s">
        <v>2290</v>
      </c>
      <c r="D1281" s="43"/>
      <c r="E1281" s="44" t="s">
        <v>9</v>
      </c>
      <c r="F1281" s="45">
        <v>8</v>
      </c>
      <c r="G1281" s="8"/>
      <c r="H1281" s="45" t="str">
        <f t="shared" si="42"/>
        <v/>
      </c>
    </row>
    <row r="1282" spans="1:8" ht="27.6" x14ac:dyDescent="0.3">
      <c r="A1282" s="41" t="s">
        <v>923</v>
      </c>
      <c r="B1282" s="42" t="s">
        <v>2291</v>
      </c>
      <c r="C1282" s="43" t="s">
        <v>2292</v>
      </c>
      <c r="D1282" s="43"/>
      <c r="E1282" s="44" t="s">
        <v>9</v>
      </c>
      <c r="F1282" s="45">
        <v>6</v>
      </c>
      <c r="G1282" s="8"/>
      <c r="H1282" s="45" t="str">
        <f t="shared" si="42"/>
        <v/>
      </c>
    </row>
    <row r="1283" spans="1:8" ht="27.6" x14ac:dyDescent="0.3">
      <c r="A1283" s="41" t="s">
        <v>924</v>
      </c>
      <c r="B1283" s="42" t="s">
        <v>2293</v>
      </c>
      <c r="C1283" s="43" t="s">
        <v>2294</v>
      </c>
      <c r="D1283" s="43"/>
      <c r="E1283" s="44" t="s">
        <v>9</v>
      </c>
      <c r="F1283" s="45">
        <v>3</v>
      </c>
      <c r="G1283" s="8"/>
      <c r="H1283" s="45" t="str">
        <f t="shared" si="42"/>
        <v/>
      </c>
    </row>
    <row r="1284" spans="1:8" ht="27.6" x14ac:dyDescent="0.3">
      <c r="A1284" s="41" t="s">
        <v>925</v>
      </c>
      <c r="B1284" s="42" t="s">
        <v>2295</v>
      </c>
      <c r="C1284" s="43" t="s">
        <v>2296</v>
      </c>
      <c r="D1284" s="43"/>
      <c r="E1284" s="44" t="s">
        <v>9</v>
      </c>
      <c r="F1284" s="45">
        <v>2</v>
      </c>
      <c r="G1284" s="8"/>
      <c r="H1284" s="45" t="str">
        <f t="shared" si="42"/>
        <v/>
      </c>
    </row>
    <row r="1285" spans="1:8" ht="27.6" x14ac:dyDescent="0.3">
      <c r="A1285" s="41" t="s">
        <v>926</v>
      </c>
      <c r="B1285" s="42" t="s">
        <v>2297</v>
      </c>
      <c r="C1285" s="43" t="s">
        <v>2298</v>
      </c>
      <c r="D1285" s="43"/>
      <c r="E1285" s="44" t="s">
        <v>9</v>
      </c>
      <c r="F1285" s="45">
        <v>2</v>
      </c>
      <c r="G1285" s="8"/>
      <c r="H1285" s="45" t="str">
        <f t="shared" si="42"/>
        <v/>
      </c>
    </row>
    <row r="1286" spans="1:8" ht="27.6" x14ac:dyDescent="0.3">
      <c r="A1286" s="41" t="s">
        <v>927</v>
      </c>
      <c r="B1286" s="42" t="s">
        <v>2299</v>
      </c>
      <c r="C1286" s="43" t="s">
        <v>2300</v>
      </c>
      <c r="D1286" s="43"/>
      <c r="E1286" s="44" t="s">
        <v>9</v>
      </c>
      <c r="F1286" s="45">
        <v>1</v>
      </c>
      <c r="G1286" s="8"/>
      <c r="H1286" s="45" t="str">
        <f t="shared" si="42"/>
        <v/>
      </c>
    </row>
    <row r="1287" spans="1:8" ht="27.6" x14ac:dyDescent="0.3">
      <c r="A1287" s="41" t="s">
        <v>928</v>
      </c>
      <c r="B1287" s="42" t="s">
        <v>2301</v>
      </c>
      <c r="C1287" s="43" t="s">
        <v>2302</v>
      </c>
      <c r="D1287" s="43"/>
      <c r="E1287" s="44" t="s">
        <v>9</v>
      </c>
      <c r="F1287" s="45">
        <v>2</v>
      </c>
      <c r="G1287" s="8"/>
      <c r="H1287" s="45" t="str">
        <f t="shared" si="42"/>
        <v/>
      </c>
    </row>
    <row r="1288" spans="1:8" ht="27.6" x14ac:dyDescent="0.3">
      <c r="A1288" s="41" t="s">
        <v>929</v>
      </c>
      <c r="B1288" s="42" t="s">
        <v>2303</v>
      </c>
      <c r="C1288" s="43" t="s">
        <v>2304</v>
      </c>
      <c r="D1288" s="43"/>
      <c r="E1288" s="44" t="s">
        <v>9</v>
      </c>
      <c r="F1288" s="45">
        <v>1</v>
      </c>
      <c r="G1288" s="8"/>
      <c r="H1288" s="45" t="str">
        <f t="shared" si="42"/>
        <v/>
      </c>
    </row>
    <row r="1289" spans="1:8" ht="27.6" x14ac:dyDescent="0.3">
      <c r="A1289" s="41" t="s">
        <v>930</v>
      </c>
      <c r="B1289" s="42" t="s">
        <v>2305</v>
      </c>
      <c r="C1289" s="43" t="s">
        <v>2306</v>
      </c>
      <c r="D1289" s="43" t="s">
        <v>2307</v>
      </c>
      <c r="E1289" s="44" t="s">
        <v>7</v>
      </c>
      <c r="F1289" s="45">
        <v>0</v>
      </c>
      <c r="G1289" s="45"/>
      <c r="H1289" s="45" t="str">
        <f t="shared" si="42"/>
        <v/>
      </c>
    </row>
    <row r="1290" spans="1:8" ht="55.2" x14ac:dyDescent="0.3">
      <c r="A1290" s="41" t="s">
        <v>931</v>
      </c>
      <c r="B1290" s="42" t="s">
        <v>2308</v>
      </c>
      <c r="C1290" s="43" t="s">
        <v>2309</v>
      </c>
      <c r="D1290" s="43"/>
      <c r="E1290" s="44" t="s">
        <v>9</v>
      </c>
      <c r="F1290" s="45">
        <v>13</v>
      </c>
      <c r="G1290" s="8"/>
      <c r="H1290" s="45" t="str">
        <f t="shared" si="42"/>
        <v/>
      </c>
    </row>
    <row r="1291" spans="1:8" ht="41.4" x14ac:dyDescent="0.3">
      <c r="A1291" s="41" t="s">
        <v>932</v>
      </c>
      <c r="B1291" s="42" t="s">
        <v>2310</v>
      </c>
      <c r="C1291" s="43" t="s">
        <v>2311</v>
      </c>
      <c r="D1291" s="43"/>
      <c r="E1291" s="44" t="s">
        <v>9</v>
      </c>
      <c r="F1291" s="45">
        <v>5</v>
      </c>
      <c r="G1291" s="8"/>
      <c r="H1291" s="45" t="str">
        <f t="shared" si="42"/>
        <v/>
      </c>
    </row>
    <row r="1292" spans="1:8" ht="41.4" x14ac:dyDescent="0.3">
      <c r="A1292" s="41" t="s">
        <v>933</v>
      </c>
      <c r="B1292" s="42" t="s">
        <v>2312</v>
      </c>
      <c r="C1292" s="43" t="s">
        <v>2313</v>
      </c>
      <c r="D1292" s="43"/>
      <c r="E1292" s="44" t="s">
        <v>9</v>
      </c>
      <c r="F1292" s="45">
        <v>1</v>
      </c>
      <c r="G1292" s="8"/>
      <c r="H1292" s="45" t="str">
        <f t="shared" si="42"/>
        <v/>
      </c>
    </row>
    <row r="1293" spans="1:8" ht="41.4" x14ac:dyDescent="0.3">
      <c r="A1293" s="41" t="s">
        <v>934</v>
      </c>
      <c r="B1293" s="42" t="s">
        <v>2314</v>
      </c>
      <c r="C1293" s="43" t="s">
        <v>2315</v>
      </c>
      <c r="D1293" s="43" t="s">
        <v>2316</v>
      </c>
      <c r="E1293" s="44" t="s">
        <v>7</v>
      </c>
      <c r="F1293" s="45">
        <v>0</v>
      </c>
      <c r="G1293" s="45"/>
      <c r="H1293" s="45" t="str">
        <f t="shared" si="42"/>
        <v/>
      </c>
    </row>
    <row r="1294" spans="1:8" ht="27.6" x14ac:dyDescent="0.3">
      <c r="A1294" s="41" t="s">
        <v>935</v>
      </c>
      <c r="B1294" s="42" t="s">
        <v>2317</v>
      </c>
      <c r="C1294" s="43" t="s">
        <v>2318</v>
      </c>
      <c r="D1294" s="43"/>
      <c r="E1294" s="44" t="s">
        <v>9</v>
      </c>
      <c r="F1294" s="45">
        <v>4</v>
      </c>
      <c r="G1294" s="8"/>
      <c r="H1294" s="45" t="str">
        <f t="shared" ref="H1294:H1325" si="43">IF(G1294="","",ROUND(G1294*F1294,2))</f>
        <v/>
      </c>
    </row>
    <row r="1295" spans="1:8" ht="27.6" x14ac:dyDescent="0.3">
      <c r="A1295" s="41" t="s">
        <v>936</v>
      </c>
      <c r="B1295" s="42" t="s">
        <v>2319</v>
      </c>
      <c r="C1295" s="43" t="s">
        <v>2320</v>
      </c>
      <c r="D1295" s="43"/>
      <c r="E1295" s="44" t="s">
        <v>9</v>
      </c>
      <c r="F1295" s="45">
        <v>2</v>
      </c>
      <c r="G1295" s="8"/>
      <c r="H1295" s="45" t="str">
        <f t="shared" si="43"/>
        <v/>
      </c>
    </row>
    <row r="1296" spans="1:8" ht="27.6" x14ac:dyDescent="0.3">
      <c r="A1296" s="41" t="s">
        <v>937</v>
      </c>
      <c r="B1296" s="42" t="s">
        <v>2321</v>
      </c>
      <c r="C1296" s="43" t="s">
        <v>2322</v>
      </c>
      <c r="D1296" s="43"/>
      <c r="E1296" s="44" t="s">
        <v>9</v>
      </c>
      <c r="F1296" s="45">
        <v>2</v>
      </c>
      <c r="G1296" s="8"/>
      <c r="H1296" s="45" t="str">
        <f t="shared" si="43"/>
        <v/>
      </c>
    </row>
    <row r="1297" spans="1:8" ht="27.6" x14ac:dyDescent="0.3">
      <c r="A1297" s="41" t="s">
        <v>938</v>
      </c>
      <c r="B1297" s="42" t="s">
        <v>2323</v>
      </c>
      <c r="C1297" s="43" t="s">
        <v>2324</v>
      </c>
      <c r="D1297" s="43"/>
      <c r="E1297" s="44" t="s">
        <v>9</v>
      </c>
      <c r="F1297" s="45">
        <v>2</v>
      </c>
      <c r="G1297" s="8"/>
      <c r="H1297" s="45" t="str">
        <f t="shared" si="43"/>
        <v/>
      </c>
    </row>
    <row r="1298" spans="1:8" ht="41.4" x14ac:dyDescent="0.3">
      <c r="A1298" s="41" t="s">
        <v>939</v>
      </c>
      <c r="B1298" s="42" t="s">
        <v>2325</v>
      </c>
      <c r="C1298" s="43" t="s">
        <v>2326</v>
      </c>
      <c r="D1298" s="43"/>
      <c r="E1298" s="44" t="s">
        <v>9</v>
      </c>
      <c r="F1298" s="45">
        <v>2</v>
      </c>
      <c r="G1298" s="8"/>
      <c r="H1298" s="45" t="str">
        <f t="shared" si="43"/>
        <v/>
      </c>
    </row>
    <row r="1299" spans="1:8" ht="41.4" x14ac:dyDescent="0.3">
      <c r="A1299" s="41" t="s">
        <v>940</v>
      </c>
      <c r="B1299" s="42" t="s">
        <v>2327</v>
      </c>
      <c r="C1299" s="43" t="s">
        <v>2328</v>
      </c>
      <c r="D1299" s="43"/>
      <c r="E1299" s="44" t="s">
        <v>9</v>
      </c>
      <c r="F1299" s="45">
        <v>1</v>
      </c>
      <c r="G1299" s="8"/>
      <c r="H1299" s="45" t="str">
        <f t="shared" si="43"/>
        <v/>
      </c>
    </row>
    <row r="1300" spans="1:8" ht="41.4" x14ac:dyDescent="0.3">
      <c r="A1300" s="41" t="s">
        <v>941</v>
      </c>
      <c r="B1300" s="42" t="s">
        <v>2329</v>
      </c>
      <c r="C1300" s="43" t="s">
        <v>2330</v>
      </c>
      <c r="D1300" s="43"/>
      <c r="E1300" s="44" t="s">
        <v>9</v>
      </c>
      <c r="F1300" s="45">
        <v>3</v>
      </c>
      <c r="G1300" s="8"/>
      <c r="H1300" s="45" t="str">
        <f t="shared" si="43"/>
        <v/>
      </c>
    </row>
    <row r="1301" spans="1:8" ht="27.6" x14ac:dyDescent="0.3">
      <c r="A1301" s="41" t="s">
        <v>942</v>
      </c>
      <c r="B1301" s="42" t="s">
        <v>2331</v>
      </c>
      <c r="C1301" s="43" t="s">
        <v>2332</v>
      </c>
      <c r="D1301" s="43"/>
      <c r="E1301" s="44" t="s">
        <v>9</v>
      </c>
      <c r="F1301" s="45">
        <v>1</v>
      </c>
      <c r="G1301" s="8"/>
      <c r="H1301" s="45" t="str">
        <f t="shared" si="43"/>
        <v/>
      </c>
    </row>
    <row r="1302" spans="1:8" ht="27.6" x14ac:dyDescent="0.3">
      <c r="A1302" s="41" t="s">
        <v>943</v>
      </c>
      <c r="B1302" s="42" t="s">
        <v>2333</v>
      </c>
      <c r="C1302" s="43" t="s">
        <v>2334</v>
      </c>
      <c r="D1302" s="43"/>
      <c r="E1302" s="44" t="s">
        <v>9</v>
      </c>
      <c r="F1302" s="45">
        <v>1</v>
      </c>
      <c r="G1302" s="8"/>
      <c r="H1302" s="45" t="str">
        <f t="shared" si="43"/>
        <v/>
      </c>
    </row>
    <row r="1303" spans="1:8" ht="41.4" x14ac:dyDescent="0.3">
      <c r="A1303" s="41" t="s">
        <v>944</v>
      </c>
      <c r="B1303" s="42" t="s">
        <v>2335</v>
      </c>
      <c r="C1303" s="43" t="s">
        <v>2336</v>
      </c>
      <c r="D1303" s="43"/>
      <c r="E1303" s="44" t="s">
        <v>9</v>
      </c>
      <c r="F1303" s="45">
        <v>1</v>
      </c>
      <c r="G1303" s="8"/>
      <c r="H1303" s="45" t="str">
        <f t="shared" si="43"/>
        <v/>
      </c>
    </row>
    <row r="1304" spans="1:8" ht="41.4" x14ac:dyDescent="0.3">
      <c r="A1304" s="41" t="s">
        <v>945</v>
      </c>
      <c r="B1304" s="42" t="s">
        <v>2337</v>
      </c>
      <c r="C1304" s="43" t="s">
        <v>2338</v>
      </c>
      <c r="D1304" s="43"/>
      <c r="E1304" s="44" t="s">
        <v>9</v>
      </c>
      <c r="F1304" s="45">
        <v>10</v>
      </c>
      <c r="G1304" s="8"/>
      <c r="H1304" s="45" t="str">
        <f t="shared" si="43"/>
        <v/>
      </c>
    </row>
    <row r="1305" spans="1:8" ht="27.6" x14ac:dyDescent="0.3">
      <c r="A1305" s="41" t="s">
        <v>946</v>
      </c>
      <c r="B1305" s="42" t="s">
        <v>2339</v>
      </c>
      <c r="C1305" s="43" t="s">
        <v>2340</v>
      </c>
      <c r="D1305" s="43"/>
      <c r="E1305" s="44" t="s">
        <v>9</v>
      </c>
      <c r="F1305" s="45">
        <v>1</v>
      </c>
      <c r="G1305" s="8"/>
      <c r="H1305" s="45" t="str">
        <f t="shared" si="43"/>
        <v/>
      </c>
    </row>
    <row r="1306" spans="1:8" ht="27.6" x14ac:dyDescent="0.3">
      <c r="A1306" s="41" t="s">
        <v>947</v>
      </c>
      <c r="B1306" s="42" t="s">
        <v>2341</v>
      </c>
      <c r="C1306" s="43" t="s">
        <v>2342</v>
      </c>
      <c r="D1306" s="43"/>
      <c r="E1306" s="44" t="s">
        <v>9</v>
      </c>
      <c r="F1306" s="45">
        <v>1</v>
      </c>
      <c r="G1306" s="8"/>
      <c r="H1306" s="45" t="str">
        <f t="shared" si="43"/>
        <v/>
      </c>
    </row>
    <row r="1307" spans="1:8" ht="41.4" x14ac:dyDescent="0.3">
      <c r="A1307" s="41" t="s">
        <v>948</v>
      </c>
      <c r="B1307" s="42" t="s">
        <v>2343</v>
      </c>
      <c r="C1307" s="43" t="s">
        <v>2344</v>
      </c>
      <c r="D1307" s="43"/>
      <c r="E1307" s="44" t="s">
        <v>9</v>
      </c>
      <c r="F1307" s="45">
        <v>2</v>
      </c>
      <c r="G1307" s="8"/>
      <c r="H1307" s="45" t="str">
        <f t="shared" si="43"/>
        <v/>
      </c>
    </row>
    <row r="1308" spans="1:8" ht="41.4" x14ac:dyDescent="0.3">
      <c r="A1308" s="41" t="s">
        <v>949</v>
      </c>
      <c r="B1308" s="42" t="s">
        <v>2345</v>
      </c>
      <c r="C1308" s="43" t="s">
        <v>2346</v>
      </c>
      <c r="D1308" s="43"/>
      <c r="E1308" s="44" t="s">
        <v>9</v>
      </c>
      <c r="F1308" s="45">
        <v>1</v>
      </c>
      <c r="G1308" s="8"/>
      <c r="H1308" s="45" t="str">
        <f t="shared" si="43"/>
        <v/>
      </c>
    </row>
    <row r="1309" spans="1:8" ht="27.6" x14ac:dyDescent="0.3">
      <c r="A1309" s="41" t="s">
        <v>950</v>
      </c>
      <c r="B1309" s="42" t="s">
        <v>2347</v>
      </c>
      <c r="C1309" s="43" t="s">
        <v>2348</v>
      </c>
      <c r="D1309" s="43"/>
      <c r="E1309" s="44" t="s">
        <v>9</v>
      </c>
      <c r="F1309" s="45">
        <v>1</v>
      </c>
      <c r="G1309" s="8"/>
      <c r="H1309" s="45" t="str">
        <f t="shared" si="43"/>
        <v/>
      </c>
    </row>
    <row r="1310" spans="1:8" ht="69" x14ac:dyDescent="0.3">
      <c r="A1310" s="41" t="s">
        <v>951</v>
      </c>
      <c r="B1310" s="42" t="s">
        <v>2349</v>
      </c>
      <c r="C1310" s="43" t="s">
        <v>2350</v>
      </c>
      <c r="D1310" s="43"/>
      <c r="E1310" s="44" t="s">
        <v>9</v>
      </c>
      <c r="F1310" s="45">
        <v>1</v>
      </c>
      <c r="G1310" s="8"/>
      <c r="H1310" s="45" t="str">
        <f t="shared" si="43"/>
        <v/>
      </c>
    </row>
    <row r="1311" spans="1:8" ht="69" x14ac:dyDescent="0.3">
      <c r="A1311" s="41" t="s">
        <v>952</v>
      </c>
      <c r="B1311" s="42" t="s">
        <v>2351</v>
      </c>
      <c r="C1311" s="43" t="s">
        <v>2352</v>
      </c>
      <c r="D1311" s="43"/>
      <c r="E1311" s="44" t="s">
        <v>9</v>
      </c>
      <c r="F1311" s="45">
        <v>2</v>
      </c>
      <c r="G1311" s="8"/>
      <c r="H1311" s="45" t="str">
        <f t="shared" si="43"/>
        <v/>
      </c>
    </row>
    <row r="1312" spans="1:8" ht="41.4" x14ac:dyDescent="0.3">
      <c r="A1312" s="41" t="s">
        <v>953</v>
      </c>
      <c r="B1312" s="42" t="s">
        <v>2353</v>
      </c>
      <c r="C1312" s="43" t="s">
        <v>2354</v>
      </c>
      <c r="D1312" s="43"/>
      <c r="E1312" s="44" t="s">
        <v>9</v>
      </c>
      <c r="F1312" s="45">
        <v>2</v>
      </c>
      <c r="G1312" s="8"/>
      <c r="H1312" s="45" t="str">
        <f t="shared" si="43"/>
        <v/>
      </c>
    </row>
    <row r="1313" spans="1:8" ht="27.6" x14ac:dyDescent="0.3">
      <c r="A1313" s="41" t="s">
        <v>954</v>
      </c>
      <c r="B1313" s="42" t="s">
        <v>2355</v>
      </c>
      <c r="C1313" s="43" t="s">
        <v>2356</v>
      </c>
      <c r="D1313" s="43"/>
      <c r="E1313" s="44" t="s">
        <v>9</v>
      </c>
      <c r="F1313" s="45">
        <v>1</v>
      </c>
      <c r="G1313" s="8"/>
      <c r="H1313" s="45" t="str">
        <f t="shared" si="43"/>
        <v/>
      </c>
    </row>
    <row r="1314" spans="1:8" ht="27.6" x14ac:dyDescent="0.3">
      <c r="A1314" s="41" t="s">
        <v>955</v>
      </c>
      <c r="B1314" s="42" t="s">
        <v>2357</v>
      </c>
      <c r="C1314" s="43" t="s">
        <v>2358</v>
      </c>
      <c r="D1314" s="43"/>
      <c r="E1314" s="44" t="s">
        <v>9</v>
      </c>
      <c r="F1314" s="45">
        <v>4</v>
      </c>
      <c r="G1314" s="8"/>
      <c r="H1314" s="45" t="str">
        <f t="shared" si="43"/>
        <v/>
      </c>
    </row>
    <row r="1315" spans="1:8" ht="41.4" x14ac:dyDescent="0.3">
      <c r="A1315" s="41" t="s">
        <v>956</v>
      </c>
      <c r="B1315" s="42" t="s">
        <v>2359</v>
      </c>
      <c r="C1315" s="43" t="s">
        <v>2360</v>
      </c>
      <c r="D1315" s="43"/>
      <c r="E1315" s="44" t="s">
        <v>9</v>
      </c>
      <c r="F1315" s="45">
        <v>1</v>
      </c>
      <c r="G1315" s="8"/>
      <c r="H1315" s="45" t="str">
        <f t="shared" si="43"/>
        <v/>
      </c>
    </row>
    <row r="1316" spans="1:8" ht="41.4" x14ac:dyDescent="0.3">
      <c r="A1316" s="41" t="s">
        <v>957</v>
      </c>
      <c r="B1316" s="42" t="s">
        <v>2361</v>
      </c>
      <c r="C1316" s="43" t="s">
        <v>2362</v>
      </c>
      <c r="D1316" s="43"/>
      <c r="E1316" s="44" t="s">
        <v>9</v>
      </c>
      <c r="F1316" s="45">
        <v>1</v>
      </c>
      <c r="G1316" s="8"/>
      <c r="H1316" s="45" t="str">
        <f t="shared" si="43"/>
        <v/>
      </c>
    </row>
    <row r="1317" spans="1:8" ht="41.4" x14ac:dyDescent="0.3">
      <c r="A1317" s="41" t="s">
        <v>958</v>
      </c>
      <c r="B1317" s="42" t="s">
        <v>2363</v>
      </c>
      <c r="C1317" s="43" t="s">
        <v>2364</v>
      </c>
      <c r="D1317" s="43"/>
      <c r="E1317" s="44" t="s">
        <v>9</v>
      </c>
      <c r="F1317" s="45">
        <v>1</v>
      </c>
      <c r="G1317" s="8"/>
      <c r="H1317" s="45" t="str">
        <f t="shared" si="43"/>
        <v/>
      </c>
    </row>
    <row r="1318" spans="1:8" ht="27.6" x14ac:dyDescent="0.3">
      <c r="A1318" s="41" t="s">
        <v>959</v>
      </c>
      <c r="B1318" s="42" t="s">
        <v>2365</v>
      </c>
      <c r="C1318" s="43" t="s">
        <v>2366</v>
      </c>
      <c r="D1318" s="43"/>
      <c r="E1318" s="44" t="s">
        <v>9</v>
      </c>
      <c r="F1318" s="45">
        <v>1</v>
      </c>
      <c r="G1318" s="8"/>
      <c r="H1318" s="45" t="str">
        <f t="shared" si="43"/>
        <v/>
      </c>
    </row>
    <row r="1319" spans="1:8" ht="41.4" x14ac:dyDescent="0.3">
      <c r="A1319" s="41" t="s">
        <v>960</v>
      </c>
      <c r="B1319" s="42" t="s">
        <v>2367</v>
      </c>
      <c r="C1319" s="43" t="s">
        <v>2368</v>
      </c>
      <c r="D1319" s="43"/>
      <c r="E1319" s="44" t="s">
        <v>30</v>
      </c>
      <c r="F1319" s="45">
        <v>1</v>
      </c>
      <c r="G1319" s="8"/>
      <c r="H1319" s="45" t="str">
        <f t="shared" si="43"/>
        <v/>
      </c>
    </row>
    <row r="1320" spans="1:8" ht="27.6" x14ac:dyDescent="0.3">
      <c r="A1320" s="41" t="s">
        <v>961</v>
      </c>
      <c r="B1320" s="42" t="s">
        <v>2369</v>
      </c>
      <c r="C1320" s="43" t="s">
        <v>2370</v>
      </c>
      <c r="D1320" s="43"/>
      <c r="E1320" s="44" t="s">
        <v>9</v>
      </c>
      <c r="F1320" s="45">
        <v>2</v>
      </c>
      <c r="G1320" s="8"/>
      <c r="H1320" s="45" t="str">
        <f t="shared" si="43"/>
        <v/>
      </c>
    </row>
    <row r="1321" spans="1:8" ht="55.2" x14ac:dyDescent="0.3">
      <c r="A1321" s="41" t="s">
        <v>962</v>
      </c>
      <c r="B1321" s="42" t="s">
        <v>2371</v>
      </c>
      <c r="C1321" s="43" t="s">
        <v>2372</v>
      </c>
      <c r="D1321" s="43"/>
      <c r="E1321" s="44" t="s">
        <v>9</v>
      </c>
      <c r="F1321" s="45">
        <v>2</v>
      </c>
      <c r="G1321" s="8"/>
      <c r="H1321" s="45" t="str">
        <f t="shared" si="43"/>
        <v/>
      </c>
    </row>
    <row r="1322" spans="1:8" ht="41.4" x14ac:dyDescent="0.3">
      <c r="A1322" s="41" t="s">
        <v>963</v>
      </c>
      <c r="B1322" s="42" t="s">
        <v>2373</v>
      </c>
      <c r="C1322" s="43" t="s">
        <v>2374</v>
      </c>
      <c r="D1322" s="43"/>
      <c r="E1322" s="44" t="s">
        <v>9</v>
      </c>
      <c r="F1322" s="45">
        <v>2</v>
      </c>
      <c r="G1322" s="8"/>
      <c r="H1322" s="45" t="str">
        <f t="shared" si="43"/>
        <v/>
      </c>
    </row>
    <row r="1323" spans="1:8" ht="55.2" x14ac:dyDescent="0.3">
      <c r="A1323" s="41" t="s">
        <v>964</v>
      </c>
      <c r="B1323" s="42" t="s">
        <v>2375</v>
      </c>
      <c r="C1323" s="43" t="s">
        <v>2376</v>
      </c>
      <c r="D1323" s="43"/>
      <c r="E1323" s="44" t="s">
        <v>9</v>
      </c>
      <c r="F1323" s="45">
        <v>2</v>
      </c>
      <c r="G1323" s="8"/>
      <c r="H1323" s="45" t="str">
        <f t="shared" si="43"/>
        <v/>
      </c>
    </row>
    <row r="1324" spans="1:8" ht="55.2" x14ac:dyDescent="0.3">
      <c r="A1324" s="41" t="s">
        <v>965</v>
      </c>
      <c r="B1324" s="42" t="s">
        <v>2377</v>
      </c>
      <c r="C1324" s="43" t="s">
        <v>2378</v>
      </c>
      <c r="D1324" s="43"/>
      <c r="E1324" s="44" t="s">
        <v>9</v>
      </c>
      <c r="F1324" s="45">
        <v>10</v>
      </c>
      <c r="G1324" s="8"/>
      <c r="H1324" s="45" t="str">
        <f t="shared" si="43"/>
        <v/>
      </c>
    </row>
    <row r="1325" spans="1:8" ht="41.4" x14ac:dyDescent="0.3">
      <c r="A1325" s="41" t="s">
        <v>966</v>
      </c>
      <c r="B1325" s="42" t="s">
        <v>2379</v>
      </c>
      <c r="C1325" s="43" t="s">
        <v>2380</v>
      </c>
      <c r="D1325" s="43"/>
      <c r="E1325" s="44" t="s">
        <v>9</v>
      </c>
      <c r="F1325" s="45">
        <v>14</v>
      </c>
      <c r="G1325" s="8"/>
      <c r="H1325" s="45" t="str">
        <f t="shared" si="43"/>
        <v/>
      </c>
    </row>
    <row r="1326" spans="1:8" ht="41.4" x14ac:dyDescent="0.3">
      <c r="A1326" s="41" t="s">
        <v>967</v>
      </c>
      <c r="B1326" s="42" t="s">
        <v>2381</v>
      </c>
      <c r="C1326" s="43" t="s">
        <v>2382</v>
      </c>
      <c r="D1326" s="43"/>
      <c r="E1326" s="44" t="s">
        <v>9</v>
      </c>
      <c r="F1326" s="45">
        <v>14</v>
      </c>
      <c r="G1326" s="8"/>
      <c r="H1326" s="45" t="str">
        <f t="shared" ref="H1326:H1357" si="44">IF(G1326="","",ROUND(G1326*F1326,2))</f>
        <v/>
      </c>
    </row>
    <row r="1327" spans="1:8" ht="41.4" x14ac:dyDescent="0.3">
      <c r="A1327" s="41" t="s">
        <v>968</v>
      </c>
      <c r="B1327" s="42" t="s">
        <v>2383</v>
      </c>
      <c r="C1327" s="43" t="s">
        <v>2384</v>
      </c>
      <c r="D1327" s="43"/>
      <c r="E1327" s="44" t="s">
        <v>9</v>
      </c>
      <c r="F1327" s="45">
        <v>1</v>
      </c>
      <c r="G1327" s="8"/>
      <c r="H1327" s="45" t="str">
        <f t="shared" si="44"/>
        <v/>
      </c>
    </row>
    <row r="1328" spans="1:8" ht="41.4" x14ac:dyDescent="0.3">
      <c r="A1328" s="41" t="s">
        <v>969</v>
      </c>
      <c r="B1328" s="42" t="s">
        <v>2385</v>
      </c>
      <c r="C1328" s="43" t="s">
        <v>2386</v>
      </c>
      <c r="D1328" s="43"/>
      <c r="E1328" s="44" t="s">
        <v>9</v>
      </c>
      <c r="F1328" s="45">
        <v>2</v>
      </c>
      <c r="G1328" s="8"/>
      <c r="H1328" s="45" t="str">
        <f t="shared" si="44"/>
        <v/>
      </c>
    </row>
    <row r="1329" spans="1:8" ht="27.6" x14ac:dyDescent="0.3">
      <c r="A1329" s="41" t="s">
        <v>970</v>
      </c>
      <c r="B1329" s="42" t="s">
        <v>2387</v>
      </c>
      <c r="C1329" s="43" t="s">
        <v>2388</v>
      </c>
      <c r="D1329" s="43" t="s">
        <v>2389</v>
      </c>
      <c r="E1329" s="44" t="s">
        <v>7</v>
      </c>
      <c r="F1329" s="45">
        <v>0</v>
      </c>
      <c r="G1329" s="45"/>
      <c r="H1329" s="45" t="str">
        <f t="shared" si="44"/>
        <v/>
      </c>
    </row>
    <row r="1330" spans="1:8" ht="41.4" x14ac:dyDescent="0.3">
      <c r="A1330" s="41" t="s">
        <v>971</v>
      </c>
      <c r="B1330" s="42" t="s">
        <v>2390</v>
      </c>
      <c r="C1330" s="43" t="s">
        <v>2391</v>
      </c>
      <c r="D1330" s="43" t="s">
        <v>2389</v>
      </c>
      <c r="E1330" s="44" t="s">
        <v>7</v>
      </c>
      <c r="F1330" s="45">
        <v>0</v>
      </c>
      <c r="G1330" s="45"/>
      <c r="H1330" s="45" t="str">
        <f t="shared" si="44"/>
        <v/>
      </c>
    </row>
    <row r="1331" spans="1:8" ht="55.2" x14ac:dyDescent="0.3">
      <c r="A1331" s="41" t="s">
        <v>972</v>
      </c>
      <c r="B1331" s="42" t="s">
        <v>2392</v>
      </c>
      <c r="C1331" s="43" t="s">
        <v>2393</v>
      </c>
      <c r="D1331" s="43"/>
      <c r="E1331" s="44" t="s">
        <v>9</v>
      </c>
      <c r="F1331" s="45">
        <v>1</v>
      </c>
      <c r="G1331" s="8"/>
      <c r="H1331" s="45" t="str">
        <f t="shared" si="44"/>
        <v/>
      </c>
    </row>
    <row r="1332" spans="1:8" ht="41.4" x14ac:dyDescent="0.3">
      <c r="A1332" s="41" t="s">
        <v>973</v>
      </c>
      <c r="B1332" s="42" t="s">
        <v>2394</v>
      </c>
      <c r="C1332" s="43" t="s">
        <v>2395</v>
      </c>
      <c r="D1332" s="43"/>
      <c r="E1332" s="44" t="s">
        <v>9</v>
      </c>
      <c r="F1332" s="45">
        <v>1</v>
      </c>
      <c r="G1332" s="8"/>
      <c r="H1332" s="45" t="str">
        <f t="shared" si="44"/>
        <v/>
      </c>
    </row>
    <row r="1333" spans="1:8" ht="55.2" x14ac:dyDescent="0.3">
      <c r="A1333" s="41" t="s">
        <v>974</v>
      </c>
      <c r="B1333" s="42" t="s">
        <v>2396</v>
      </c>
      <c r="C1333" s="43" t="s">
        <v>2397</v>
      </c>
      <c r="D1333" s="43"/>
      <c r="E1333" s="44" t="s">
        <v>9</v>
      </c>
      <c r="F1333" s="45">
        <v>1</v>
      </c>
      <c r="G1333" s="8"/>
      <c r="H1333" s="45" t="str">
        <f t="shared" si="44"/>
        <v/>
      </c>
    </row>
    <row r="1334" spans="1:8" ht="41.4" x14ac:dyDescent="0.3">
      <c r="A1334" s="41" t="s">
        <v>975</v>
      </c>
      <c r="B1334" s="42" t="s">
        <v>2398</v>
      </c>
      <c r="C1334" s="43" t="s">
        <v>2399</v>
      </c>
      <c r="D1334" s="43" t="s">
        <v>2400</v>
      </c>
      <c r="E1334" s="44" t="s">
        <v>9</v>
      </c>
      <c r="F1334" s="45">
        <v>1</v>
      </c>
      <c r="G1334" s="8"/>
      <c r="H1334" s="45" t="str">
        <f t="shared" si="44"/>
        <v/>
      </c>
    </row>
    <row r="1335" spans="1:8" ht="27.6" x14ac:dyDescent="0.3">
      <c r="A1335" s="41" t="s">
        <v>976</v>
      </c>
      <c r="B1335" s="42" t="s">
        <v>2401</v>
      </c>
      <c r="C1335" s="43" t="s">
        <v>2402</v>
      </c>
      <c r="D1335" s="43"/>
      <c r="E1335" s="44" t="s">
        <v>9</v>
      </c>
      <c r="F1335" s="45">
        <v>1</v>
      </c>
      <c r="G1335" s="8"/>
      <c r="H1335" s="45" t="str">
        <f t="shared" si="44"/>
        <v/>
      </c>
    </row>
    <row r="1336" spans="1:8" ht="41.4" x14ac:dyDescent="0.3">
      <c r="A1336" s="41" t="s">
        <v>977</v>
      </c>
      <c r="B1336" s="42" t="s">
        <v>2403</v>
      </c>
      <c r="C1336" s="43" t="s">
        <v>2404</v>
      </c>
      <c r="D1336" s="43"/>
      <c r="E1336" s="44" t="s">
        <v>9</v>
      </c>
      <c r="F1336" s="45">
        <v>8</v>
      </c>
      <c r="G1336" s="8"/>
      <c r="H1336" s="45" t="str">
        <f t="shared" si="44"/>
        <v/>
      </c>
    </row>
    <row r="1337" spans="1:8" ht="41.4" x14ac:dyDescent="0.3">
      <c r="A1337" s="41" t="s">
        <v>978</v>
      </c>
      <c r="B1337" s="42" t="s">
        <v>2405</v>
      </c>
      <c r="C1337" s="43" t="s">
        <v>2406</v>
      </c>
      <c r="D1337" s="43"/>
      <c r="E1337" s="44" t="s">
        <v>45</v>
      </c>
      <c r="F1337" s="45">
        <v>1190</v>
      </c>
      <c r="G1337" s="8"/>
      <c r="H1337" s="45" t="str">
        <f t="shared" si="44"/>
        <v/>
      </c>
    </row>
    <row r="1338" spans="1:8" ht="41.4" x14ac:dyDescent="0.3">
      <c r="A1338" s="41" t="s">
        <v>979</v>
      </c>
      <c r="B1338" s="42" t="s">
        <v>2407</v>
      </c>
      <c r="C1338" s="43" t="s">
        <v>2408</v>
      </c>
      <c r="D1338" s="43"/>
      <c r="E1338" s="44" t="s">
        <v>9</v>
      </c>
      <c r="F1338" s="45">
        <v>150</v>
      </c>
      <c r="G1338" s="8"/>
      <c r="H1338" s="45" t="str">
        <f t="shared" si="44"/>
        <v/>
      </c>
    </row>
    <row r="1339" spans="1:8" ht="41.4" x14ac:dyDescent="0.3">
      <c r="A1339" s="41" t="s">
        <v>981</v>
      </c>
      <c r="B1339" s="42" t="s">
        <v>2409</v>
      </c>
      <c r="C1339" s="43" t="s">
        <v>2410</v>
      </c>
      <c r="D1339" s="43"/>
      <c r="E1339" s="44" t="s">
        <v>9</v>
      </c>
      <c r="F1339" s="45">
        <v>60</v>
      </c>
      <c r="G1339" s="8"/>
      <c r="H1339" s="45" t="str">
        <f t="shared" si="44"/>
        <v/>
      </c>
    </row>
    <row r="1340" spans="1:8" ht="41.4" x14ac:dyDescent="0.3">
      <c r="A1340" s="41" t="s">
        <v>982</v>
      </c>
      <c r="B1340" s="42" t="s">
        <v>2411</v>
      </c>
      <c r="C1340" s="43" t="s">
        <v>2412</v>
      </c>
      <c r="D1340" s="43"/>
      <c r="E1340" s="44" t="s">
        <v>9</v>
      </c>
      <c r="F1340" s="45">
        <v>25</v>
      </c>
      <c r="G1340" s="8"/>
      <c r="H1340" s="45" t="str">
        <f t="shared" si="44"/>
        <v/>
      </c>
    </row>
    <row r="1341" spans="1:8" ht="41.4" x14ac:dyDescent="0.3">
      <c r="A1341" s="41" t="s">
        <v>983</v>
      </c>
      <c r="B1341" s="42" t="s">
        <v>2413</v>
      </c>
      <c r="C1341" s="43" t="s">
        <v>2414</v>
      </c>
      <c r="D1341" s="43"/>
      <c r="E1341" s="44" t="s">
        <v>45</v>
      </c>
      <c r="F1341" s="45">
        <v>1190</v>
      </c>
      <c r="G1341" s="8"/>
      <c r="H1341" s="45" t="str">
        <f t="shared" si="44"/>
        <v/>
      </c>
    </row>
    <row r="1342" spans="1:8" ht="41.4" x14ac:dyDescent="0.3">
      <c r="A1342" s="41" t="s">
        <v>984</v>
      </c>
      <c r="B1342" s="42" t="s">
        <v>2415</v>
      </c>
      <c r="C1342" s="43" t="s">
        <v>2416</v>
      </c>
      <c r="D1342" s="43"/>
      <c r="E1342" s="44" t="s">
        <v>9</v>
      </c>
      <c r="F1342" s="45">
        <v>1</v>
      </c>
      <c r="G1342" s="8"/>
      <c r="H1342" s="45" t="str">
        <f t="shared" si="44"/>
        <v/>
      </c>
    </row>
    <row r="1343" spans="1:8" ht="41.4" x14ac:dyDescent="0.3">
      <c r="A1343" s="41" t="s">
        <v>985</v>
      </c>
      <c r="B1343" s="42" t="s">
        <v>2417</v>
      </c>
      <c r="C1343" s="43" t="s">
        <v>2418</v>
      </c>
      <c r="D1343" s="43"/>
      <c r="E1343" s="44" t="s">
        <v>9</v>
      </c>
      <c r="F1343" s="45">
        <v>1</v>
      </c>
      <c r="G1343" s="8"/>
      <c r="H1343" s="45" t="str">
        <f t="shared" si="44"/>
        <v/>
      </c>
    </row>
    <row r="1344" spans="1:8" ht="41.4" x14ac:dyDescent="0.3">
      <c r="A1344" s="41" t="s">
        <v>986</v>
      </c>
      <c r="B1344" s="42" t="s">
        <v>2419</v>
      </c>
      <c r="C1344" s="43" t="s">
        <v>2420</v>
      </c>
      <c r="D1344" s="43"/>
      <c r="E1344" s="44" t="s">
        <v>9</v>
      </c>
      <c r="F1344" s="45">
        <v>1</v>
      </c>
      <c r="G1344" s="8"/>
      <c r="H1344" s="45" t="str">
        <f t="shared" si="44"/>
        <v/>
      </c>
    </row>
    <row r="1345" spans="1:8" ht="41.4" x14ac:dyDescent="0.3">
      <c r="A1345" s="41" t="s">
        <v>987</v>
      </c>
      <c r="B1345" s="42" t="s">
        <v>2421</v>
      </c>
      <c r="C1345" s="43" t="s">
        <v>2422</v>
      </c>
      <c r="D1345" s="43"/>
      <c r="E1345" s="44" t="s">
        <v>9</v>
      </c>
      <c r="F1345" s="45">
        <v>1</v>
      </c>
      <c r="G1345" s="8"/>
      <c r="H1345" s="45" t="str">
        <f t="shared" si="44"/>
        <v/>
      </c>
    </row>
    <row r="1346" spans="1:8" ht="41.4" x14ac:dyDescent="0.3">
      <c r="A1346" s="41" t="s">
        <v>988</v>
      </c>
      <c r="B1346" s="42" t="s">
        <v>2423</v>
      </c>
      <c r="C1346" s="43" t="s">
        <v>2424</v>
      </c>
      <c r="D1346" s="43"/>
      <c r="E1346" s="44" t="s">
        <v>9</v>
      </c>
      <c r="F1346" s="45">
        <v>2</v>
      </c>
      <c r="G1346" s="8"/>
      <c r="H1346" s="45" t="str">
        <f t="shared" si="44"/>
        <v/>
      </c>
    </row>
    <row r="1347" spans="1:8" ht="41.4" x14ac:dyDescent="0.3">
      <c r="A1347" s="41" t="s">
        <v>989</v>
      </c>
      <c r="B1347" s="42" t="s">
        <v>2425</v>
      </c>
      <c r="C1347" s="43" t="s">
        <v>2426</v>
      </c>
      <c r="D1347" s="43"/>
      <c r="E1347" s="44" t="s">
        <v>9</v>
      </c>
      <c r="F1347" s="45">
        <v>3</v>
      </c>
      <c r="G1347" s="8"/>
      <c r="H1347" s="45" t="str">
        <f t="shared" si="44"/>
        <v/>
      </c>
    </row>
    <row r="1348" spans="1:8" ht="41.4" x14ac:dyDescent="0.3">
      <c r="A1348" s="41" t="s">
        <v>990</v>
      </c>
      <c r="B1348" s="42" t="s">
        <v>2427</v>
      </c>
      <c r="C1348" s="43" t="s">
        <v>2428</v>
      </c>
      <c r="D1348" s="43"/>
      <c r="E1348" s="44" t="s">
        <v>9</v>
      </c>
      <c r="F1348" s="45">
        <v>2</v>
      </c>
      <c r="G1348" s="8"/>
      <c r="H1348" s="45" t="str">
        <f t="shared" si="44"/>
        <v/>
      </c>
    </row>
    <row r="1349" spans="1:8" ht="41.4" x14ac:dyDescent="0.3">
      <c r="A1349" s="41" t="s">
        <v>991</v>
      </c>
      <c r="B1349" s="42" t="s">
        <v>2429</v>
      </c>
      <c r="C1349" s="43" t="s">
        <v>2430</v>
      </c>
      <c r="D1349" s="43"/>
      <c r="E1349" s="44" t="s">
        <v>9</v>
      </c>
      <c r="F1349" s="45">
        <v>1</v>
      </c>
      <c r="G1349" s="8"/>
      <c r="H1349" s="45" t="str">
        <f t="shared" si="44"/>
        <v/>
      </c>
    </row>
    <row r="1350" spans="1:8" ht="41.4" x14ac:dyDescent="0.3">
      <c r="A1350" s="41" t="s">
        <v>992</v>
      </c>
      <c r="B1350" s="42" t="s">
        <v>2431</v>
      </c>
      <c r="C1350" s="43" t="s">
        <v>2432</v>
      </c>
      <c r="D1350" s="43"/>
      <c r="E1350" s="44" t="s">
        <v>9</v>
      </c>
      <c r="F1350" s="45">
        <v>7</v>
      </c>
      <c r="G1350" s="8"/>
      <c r="H1350" s="45" t="str">
        <f t="shared" si="44"/>
        <v/>
      </c>
    </row>
    <row r="1351" spans="1:8" ht="41.4" x14ac:dyDescent="0.3">
      <c r="A1351" s="41" t="s">
        <v>993</v>
      </c>
      <c r="B1351" s="42" t="s">
        <v>2433</v>
      </c>
      <c r="C1351" s="43" t="s">
        <v>2434</v>
      </c>
      <c r="D1351" s="43"/>
      <c r="E1351" s="44" t="s">
        <v>9</v>
      </c>
      <c r="F1351" s="45">
        <v>4</v>
      </c>
      <c r="G1351" s="8"/>
      <c r="H1351" s="45" t="str">
        <f t="shared" si="44"/>
        <v/>
      </c>
    </row>
    <row r="1352" spans="1:8" ht="41.4" x14ac:dyDescent="0.3">
      <c r="A1352" s="41" t="s">
        <v>994</v>
      </c>
      <c r="B1352" s="42" t="s">
        <v>2435</v>
      </c>
      <c r="C1352" s="43" t="s">
        <v>2436</v>
      </c>
      <c r="D1352" s="43"/>
      <c r="E1352" s="44" t="s">
        <v>9</v>
      </c>
      <c r="F1352" s="45">
        <v>5</v>
      </c>
      <c r="G1352" s="8"/>
      <c r="H1352" s="45" t="str">
        <f t="shared" si="44"/>
        <v/>
      </c>
    </row>
    <row r="1353" spans="1:8" ht="41.4" x14ac:dyDescent="0.3">
      <c r="A1353" s="41" t="s">
        <v>995</v>
      </c>
      <c r="B1353" s="42" t="s">
        <v>2437</v>
      </c>
      <c r="C1353" s="43" t="s">
        <v>2438</v>
      </c>
      <c r="D1353" s="43"/>
      <c r="E1353" s="44" t="s">
        <v>9</v>
      </c>
      <c r="F1353" s="45">
        <v>8</v>
      </c>
      <c r="G1353" s="8"/>
      <c r="H1353" s="45" t="str">
        <f t="shared" si="44"/>
        <v/>
      </c>
    </row>
    <row r="1354" spans="1:8" ht="41.4" x14ac:dyDescent="0.3">
      <c r="A1354" s="41" t="s">
        <v>996</v>
      </c>
      <c r="B1354" s="42" t="s">
        <v>2439</v>
      </c>
      <c r="C1354" s="43" t="s">
        <v>2440</v>
      </c>
      <c r="D1354" s="43"/>
      <c r="E1354" s="44" t="s">
        <v>9</v>
      </c>
      <c r="F1354" s="45">
        <v>3</v>
      </c>
      <c r="G1354" s="8"/>
      <c r="H1354" s="45" t="str">
        <f t="shared" si="44"/>
        <v/>
      </c>
    </row>
    <row r="1355" spans="1:8" ht="41.4" x14ac:dyDescent="0.3">
      <c r="A1355" s="41" t="s">
        <v>997</v>
      </c>
      <c r="B1355" s="42" t="s">
        <v>2441</v>
      </c>
      <c r="C1355" s="43" t="s">
        <v>2442</v>
      </c>
      <c r="D1355" s="43"/>
      <c r="E1355" s="44" t="s">
        <v>9</v>
      </c>
      <c r="F1355" s="45">
        <v>4</v>
      </c>
      <c r="G1355" s="8"/>
      <c r="H1355" s="45" t="str">
        <f t="shared" si="44"/>
        <v/>
      </c>
    </row>
    <row r="1356" spans="1:8" ht="69" x14ac:dyDescent="0.3">
      <c r="A1356" s="41" t="s">
        <v>998</v>
      </c>
      <c r="B1356" s="42" t="s">
        <v>2443</v>
      </c>
      <c r="C1356" s="43" t="s">
        <v>2444</v>
      </c>
      <c r="D1356" s="43"/>
      <c r="E1356" s="44" t="s">
        <v>9</v>
      </c>
      <c r="F1356" s="45">
        <v>32</v>
      </c>
      <c r="G1356" s="8"/>
      <c r="H1356" s="45" t="str">
        <f t="shared" si="44"/>
        <v/>
      </c>
    </row>
    <row r="1357" spans="1:8" ht="55.2" x14ac:dyDescent="0.3">
      <c r="A1357" s="41" t="s">
        <v>999</v>
      </c>
      <c r="B1357" s="42" t="s">
        <v>2445</v>
      </c>
      <c r="C1357" s="43" t="s">
        <v>2446</v>
      </c>
      <c r="D1357" s="43"/>
      <c r="E1357" s="44" t="s">
        <v>9</v>
      </c>
      <c r="F1357" s="45">
        <v>25</v>
      </c>
      <c r="G1357" s="8"/>
      <c r="H1357" s="45" t="str">
        <f t="shared" si="44"/>
        <v/>
      </c>
    </row>
    <row r="1358" spans="1:8" ht="55.2" x14ac:dyDescent="0.3">
      <c r="A1358" s="41" t="s">
        <v>1000</v>
      </c>
      <c r="B1358" s="42" t="s">
        <v>2447</v>
      </c>
      <c r="C1358" s="43" t="s">
        <v>2448</v>
      </c>
      <c r="D1358" s="43"/>
      <c r="E1358" s="44" t="s">
        <v>9</v>
      </c>
      <c r="F1358" s="45">
        <v>2</v>
      </c>
      <c r="G1358" s="8"/>
      <c r="H1358" s="45" t="str">
        <f t="shared" ref="H1358:H1389" si="45">IF(G1358="","",ROUND(G1358*F1358,2))</f>
        <v/>
      </c>
    </row>
    <row r="1359" spans="1:8" ht="55.2" x14ac:dyDescent="0.3">
      <c r="A1359" s="41" t="s">
        <v>1001</v>
      </c>
      <c r="B1359" s="42" t="s">
        <v>2449</v>
      </c>
      <c r="C1359" s="43" t="s">
        <v>2450</v>
      </c>
      <c r="D1359" s="43"/>
      <c r="E1359" s="44" t="s">
        <v>9</v>
      </c>
      <c r="F1359" s="45">
        <v>1</v>
      </c>
      <c r="G1359" s="8"/>
      <c r="H1359" s="45" t="str">
        <f t="shared" si="45"/>
        <v/>
      </c>
    </row>
    <row r="1360" spans="1:8" ht="55.2" x14ac:dyDescent="0.3">
      <c r="A1360" s="41" t="s">
        <v>1002</v>
      </c>
      <c r="B1360" s="42" t="s">
        <v>2451</v>
      </c>
      <c r="C1360" s="43" t="s">
        <v>2452</v>
      </c>
      <c r="D1360" s="43"/>
      <c r="E1360" s="44" t="s">
        <v>9</v>
      </c>
      <c r="F1360" s="45">
        <v>1</v>
      </c>
      <c r="G1360" s="8"/>
      <c r="H1360" s="45" t="str">
        <f t="shared" si="45"/>
        <v/>
      </c>
    </row>
    <row r="1361" spans="1:8" ht="55.2" x14ac:dyDescent="0.3">
      <c r="A1361" s="41" t="s">
        <v>1003</v>
      </c>
      <c r="B1361" s="42" t="s">
        <v>2453</v>
      </c>
      <c r="C1361" s="43" t="s">
        <v>2454</v>
      </c>
      <c r="D1361" s="43"/>
      <c r="E1361" s="44" t="s">
        <v>9</v>
      </c>
      <c r="F1361" s="45">
        <v>17</v>
      </c>
      <c r="G1361" s="8"/>
      <c r="H1361" s="45" t="str">
        <f t="shared" si="45"/>
        <v/>
      </c>
    </row>
    <row r="1362" spans="1:8" ht="55.2" x14ac:dyDescent="0.3">
      <c r="A1362" s="41" t="s">
        <v>1004</v>
      </c>
      <c r="B1362" s="42" t="s">
        <v>2455</v>
      </c>
      <c r="C1362" s="43" t="s">
        <v>2456</v>
      </c>
      <c r="D1362" s="43"/>
      <c r="E1362" s="44" t="s">
        <v>9</v>
      </c>
      <c r="F1362" s="45">
        <v>2</v>
      </c>
      <c r="G1362" s="8"/>
      <c r="H1362" s="45" t="str">
        <f t="shared" si="45"/>
        <v/>
      </c>
    </row>
    <row r="1363" spans="1:8" ht="55.2" x14ac:dyDescent="0.3">
      <c r="A1363" s="41" t="s">
        <v>1005</v>
      </c>
      <c r="B1363" s="42" t="s">
        <v>2457</v>
      </c>
      <c r="C1363" s="43" t="s">
        <v>2458</v>
      </c>
      <c r="D1363" s="43"/>
      <c r="E1363" s="44" t="s">
        <v>9</v>
      </c>
      <c r="F1363" s="45">
        <v>1</v>
      </c>
      <c r="G1363" s="8"/>
      <c r="H1363" s="45" t="str">
        <f t="shared" si="45"/>
        <v/>
      </c>
    </row>
    <row r="1364" spans="1:8" ht="27.6" x14ac:dyDescent="0.3">
      <c r="A1364" s="41" t="s">
        <v>1006</v>
      </c>
      <c r="B1364" s="42" t="s">
        <v>2459</v>
      </c>
      <c r="C1364" s="43" t="s">
        <v>2460</v>
      </c>
      <c r="D1364" s="43"/>
      <c r="E1364" s="44" t="s">
        <v>9</v>
      </c>
      <c r="F1364" s="45">
        <v>5</v>
      </c>
      <c r="G1364" s="8"/>
      <c r="H1364" s="45" t="str">
        <f t="shared" si="45"/>
        <v/>
      </c>
    </row>
    <row r="1365" spans="1:8" ht="27.6" x14ac:dyDescent="0.3">
      <c r="A1365" s="41" t="s">
        <v>1007</v>
      </c>
      <c r="B1365" s="42" t="s">
        <v>2461</v>
      </c>
      <c r="C1365" s="43" t="s">
        <v>2462</v>
      </c>
      <c r="D1365" s="43"/>
      <c r="E1365" s="44" t="s">
        <v>9</v>
      </c>
      <c r="F1365" s="45">
        <v>1</v>
      </c>
      <c r="G1365" s="8"/>
      <c r="H1365" s="45" t="str">
        <f t="shared" si="45"/>
        <v/>
      </c>
    </row>
    <row r="1366" spans="1:8" ht="27.6" x14ac:dyDescent="0.3">
      <c r="A1366" s="41" t="s">
        <v>1008</v>
      </c>
      <c r="B1366" s="42" t="s">
        <v>2463</v>
      </c>
      <c r="C1366" s="43" t="s">
        <v>1059</v>
      </c>
      <c r="D1366" s="43"/>
      <c r="E1366" s="44" t="s">
        <v>9</v>
      </c>
      <c r="F1366" s="45">
        <v>2</v>
      </c>
      <c r="G1366" s="8"/>
      <c r="H1366" s="45" t="str">
        <f t="shared" si="45"/>
        <v/>
      </c>
    </row>
    <row r="1367" spans="1:8" ht="41.4" x14ac:dyDescent="0.3">
      <c r="A1367" s="41" t="s">
        <v>1009</v>
      </c>
      <c r="B1367" s="42" t="s">
        <v>2464</v>
      </c>
      <c r="C1367" s="43" t="s">
        <v>2465</v>
      </c>
      <c r="D1367" s="43"/>
      <c r="E1367" s="44" t="s">
        <v>9</v>
      </c>
      <c r="F1367" s="45">
        <v>2</v>
      </c>
      <c r="G1367" s="8"/>
      <c r="H1367" s="45" t="str">
        <f t="shared" si="45"/>
        <v/>
      </c>
    </row>
    <row r="1368" spans="1:8" ht="27.6" x14ac:dyDescent="0.3">
      <c r="A1368" s="41" t="s">
        <v>1010</v>
      </c>
      <c r="B1368" s="42" t="s">
        <v>2466</v>
      </c>
      <c r="C1368" s="43" t="s">
        <v>2467</v>
      </c>
      <c r="D1368" s="43"/>
      <c r="E1368" s="44" t="s">
        <v>9</v>
      </c>
      <c r="F1368" s="45">
        <v>5</v>
      </c>
      <c r="G1368" s="8"/>
      <c r="H1368" s="45" t="str">
        <f t="shared" si="45"/>
        <v/>
      </c>
    </row>
    <row r="1369" spans="1:8" ht="27.6" x14ac:dyDescent="0.3">
      <c r="A1369" s="41" t="s">
        <v>1011</v>
      </c>
      <c r="B1369" s="42" t="s">
        <v>2468</v>
      </c>
      <c r="C1369" s="43" t="s">
        <v>2469</v>
      </c>
      <c r="D1369" s="43"/>
      <c r="E1369" s="44" t="s">
        <v>9</v>
      </c>
      <c r="F1369" s="45">
        <v>3</v>
      </c>
      <c r="G1369" s="8"/>
      <c r="H1369" s="45" t="str">
        <f t="shared" si="45"/>
        <v/>
      </c>
    </row>
    <row r="1370" spans="1:8" ht="27.6" x14ac:dyDescent="0.3">
      <c r="A1370" s="41" t="s">
        <v>1012</v>
      </c>
      <c r="B1370" s="42" t="s">
        <v>2470</v>
      </c>
      <c r="C1370" s="43" t="s">
        <v>2471</v>
      </c>
      <c r="D1370" s="43"/>
      <c r="E1370" s="44" t="s">
        <v>9</v>
      </c>
      <c r="F1370" s="45">
        <v>1</v>
      </c>
      <c r="G1370" s="8"/>
      <c r="H1370" s="45" t="str">
        <f t="shared" si="45"/>
        <v/>
      </c>
    </row>
    <row r="1371" spans="1:8" ht="27.6" x14ac:dyDescent="0.3">
      <c r="A1371" s="41" t="s">
        <v>1013</v>
      </c>
      <c r="B1371" s="42" t="s">
        <v>2472</v>
      </c>
      <c r="C1371" s="43" t="s">
        <v>2473</v>
      </c>
      <c r="D1371" s="43"/>
      <c r="E1371" s="44" t="s">
        <v>9</v>
      </c>
      <c r="F1371" s="45">
        <v>1</v>
      </c>
      <c r="G1371" s="8"/>
      <c r="H1371" s="45" t="str">
        <f t="shared" si="45"/>
        <v/>
      </c>
    </row>
    <row r="1372" spans="1:8" ht="27.6" x14ac:dyDescent="0.3">
      <c r="A1372" s="41" t="s">
        <v>1014</v>
      </c>
      <c r="B1372" s="42" t="s">
        <v>2474</v>
      </c>
      <c r="C1372" s="43" t="s">
        <v>2475</v>
      </c>
      <c r="D1372" s="43"/>
      <c r="E1372" s="44" t="s">
        <v>9</v>
      </c>
      <c r="F1372" s="45">
        <v>1</v>
      </c>
      <c r="G1372" s="8"/>
      <c r="H1372" s="45" t="str">
        <f t="shared" si="45"/>
        <v/>
      </c>
    </row>
    <row r="1373" spans="1:8" ht="27.6" x14ac:dyDescent="0.3">
      <c r="A1373" s="41" t="s">
        <v>1015</v>
      </c>
      <c r="B1373" s="42" t="s">
        <v>2476</v>
      </c>
      <c r="C1373" s="43" t="s">
        <v>2477</v>
      </c>
      <c r="D1373" s="43"/>
      <c r="E1373" s="44" t="s">
        <v>9</v>
      </c>
      <c r="F1373" s="45">
        <v>1</v>
      </c>
      <c r="G1373" s="8"/>
      <c r="H1373" s="45" t="str">
        <f t="shared" si="45"/>
        <v/>
      </c>
    </row>
    <row r="1374" spans="1:8" ht="27.6" x14ac:dyDescent="0.3">
      <c r="A1374" s="41" t="s">
        <v>1016</v>
      </c>
      <c r="B1374" s="42" t="s">
        <v>2478</v>
      </c>
      <c r="C1374" s="43" t="s">
        <v>2479</v>
      </c>
      <c r="D1374" s="43"/>
      <c r="E1374" s="44" t="s">
        <v>9</v>
      </c>
      <c r="F1374" s="45">
        <v>1</v>
      </c>
      <c r="G1374" s="8"/>
      <c r="H1374" s="45" t="str">
        <f t="shared" si="45"/>
        <v/>
      </c>
    </row>
    <row r="1375" spans="1:8" ht="27.6" x14ac:dyDescent="0.3">
      <c r="A1375" s="41" t="s">
        <v>1017</v>
      </c>
      <c r="B1375" s="42" t="s">
        <v>2480</v>
      </c>
      <c r="C1375" s="43" t="s">
        <v>2481</v>
      </c>
      <c r="D1375" s="43"/>
      <c r="E1375" s="44" t="s">
        <v>9</v>
      </c>
      <c r="F1375" s="45">
        <v>1</v>
      </c>
      <c r="G1375" s="8"/>
      <c r="H1375" s="45" t="str">
        <f t="shared" si="45"/>
        <v/>
      </c>
    </row>
    <row r="1376" spans="1:8" ht="27.6" x14ac:dyDescent="0.3">
      <c r="A1376" s="41" t="s">
        <v>1018</v>
      </c>
      <c r="B1376" s="42" t="s">
        <v>2482</v>
      </c>
      <c r="C1376" s="43" t="s">
        <v>2483</v>
      </c>
      <c r="D1376" s="43"/>
      <c r="E1376" s="44" t="s">
        <v>9</v>
      </c>
      <c r="F1376" s="45">
        <v>1</v>
      </c>
      <c r="G1376" s="8"/>
      <c r="H1376" s="45" t="str">
        <f t="shared" si="45"/>
        <v/>
      </c>
    </row>
    <row r="1377" spans="1:8" ht="27.6" x14ac:dyDescent="0.3">
      <c r="A1377" s="41" t="s">
        <v>1019</v>
      </c>
      <c r="B1377" s="42" t="s">
        <v>2484</v>
      </c>
      <c r="C1377" s="43" t="s">
        <v>2485</v>
      </c>
      <c r="D1377" s="43"/>
      <c r="E1377" s="44" t="s">
        <v>9</v>
      </c>
      <c r="F1377" s="45">
        <v>1</v>
      </c>
      <c r="G1377" s="8"/>
      <c r="H1377" s="45" t="str">
        <f t="shared" si="45"/>
        <v/>
      </c>
    </row>
    <row r="1378" spans="1:8" ht="27.6" x14ac:dyDescent="0.3">
      <c r="A1378" s="41" t="s">
        <v>1020</v>
      </c>
      <c r="B1378" s="42" t="s">
        <v>2486</v>
      </c>
      <c r="C1378" s="43" t="s">
        <v>2487</v>
      </c>
      <c r="D1378" s="43"/>
      <c r="E1378" s="44" t="s">
        <v>9</v>
      </c>
      <c r="F1378" s="45">
        <v>6</v>
      </c>
      <c r="G1378" s="8"/>
      <c r="H1378" s="45" t="str">
        <f t="shared" si="45"/>
        <v/>
      </c>
    </row>
    <row r="1379" spans="1:8" ht="27.6" x14ac:dyDescent="0.3">
      <c r="A1379" s="41" t="s">
        <v>1021</v>
      </c>
      <c r="B1379" s="42" t="s">
        <v>2488</v>
      </c>
      <c r="C1379" s="43" t="s">
        <v>2489</v>
      </c>
      <c r="D1379" s="43"/>
      <c r="E1379" s="44" t="s">
        <v>9</v>
      </c>
      <c r="F1379" s="45">
        <v>3</v>
      </c>
      <c r="G1379" s="8"/>
      <c r="H1379" s="45" t="str">
        <f t="shared" si="45"/>
        <v/>
      </c>
    </row>
    <row r="1380" spans="1:8" ht="27.6" x14ac:dyDescent="0.3">
      <c r="A1380" s="41" t="s">
        <v>1022</v>
      </c>
      <c r="B1380" s="42" t="s">
        <v>2490</v>
      </c>
      <c r="C1380" s="43" t="s">
        <v>2491</v>
      </c>
      <c r="D1380" s="43"/>
      <c r="E1380" s="44" t="s">
        <v>9</v>
      </c>
      <c r="F1380" s="45">
        <v>3</v>
      </c>
      <c r="G1380" s="8"/>
      <c r="H1380" s="45" t="str">
        <f t="shared" si="45"/>
        <v/>
      </c>
    </row>
    <row r="1381" spans="1:8" ht="27.6" x14ac:dyDescent="0.3">
      <c r="A1381" s="41" t="s">
        <v>1023</v>
      </c>
      <c r="B1381" s="42" t="s">
        <v>2492</v>
      </c>
      <c r="C1381" s="43" t="s">
        <v>2493</v>
      </c>
      <c r="D1381" s="43"/>
      <c r="E1381" s="44" t="s">
        <v>9</v>
      </c>
      <c r="F1381" s="45">
        <v>4</v>
      </c>
      <c r="G1381" s="8"/>
      <c r="H1381" s="45" t="str">
        <f t="shared" si="45"/>
        <v/>
      </c>
    </row>
    <row r="1382" spans="1:8" ht="27.6" x14ac:dyDescent="0.3">
      <c r="A1382" s="41" t="s">
        <v>1024</v>
      </c>
      <c r="B1382" s="42" t="s">
        <v>2494</v>
      </c>
      <c r="C1382" s="43" t="s">
        <v>2495</v>
      </c>
      <c r="D1382" s="43"/>
      <c r="E1382" s="44" t="s">
        <v>9</v>
      </c>
      <c r="F1382" s="45">
        <v>2</v>
      </c>
      <c r="G1382" s="8"/>
      <c r="H1382" s="45" t="str">
        <f t="shared" si="45"/>
        <v/>
      </c>
    </row>
    <row r="1383" spans="1:8" ht="27.6" x14ac:dyDescent="0.3">
      <c r="A1383" s="41" t="s">
        <v>1025</v>
      </c>
      <c r="B1383" s="42" t="s">
        <v>2496</v>
      </c>
      <c r="C1383" s="43" t="s">
        <v>2497</v>
      </c>
      <c r="D1383" s="43"/>
      <c r="E1383" s="44" t="s">
        <v>9</v>
      </c>
      <c r="F1383" s="45">
        <v>2</v>
      </c>
      <c r="G1383" s="8"/>
      <c r="H1383" s="45" t="str">
        <f t="shared" si="45"/>
        <v/>
      </c>
    </row>
    <row r="1384" spans="1:8" ht="41.4" x14ac:dyDescent="0.3">
      <c r="A1384" s="41" t="s">
        <v>1026</v>
      </c>
      <c r="B1384" s="42" t="s">
        <v>2498</v>
      </c>
      <c r="C1384" s="43" t="s">
        <v>2499</v>
      </c>
      <c r="D1384" s="43"/>
      <c r="E1384" s="44" t="s">
        <v>9</v>
      </c>
      <c r="F1384" s="45">
        <v>1</v>
      </c>
      <c r="G1384" s="8"/>
      <c r="H1384" s="45" t="str">
        <f t="shared" si="45"/>
        <v/>
      </c>
    </row>
    <row r="1385" spans="1:8" ht="41.4" x14ac:dyDescent="0.3">
      <c r="A1385" s="41" t="s">
        <v>1027</v>
      </c>
      <c r="B1385" s="42" t="s">
        <v>2500</v>
      </c>
      <c r="C1385" s="43" t="s">
        <v>2501</v>
      </c>
      <c r="D1385" s="43"/>
      <c r="E1385" s="44" t="s">
        <v>9</v>
      </c>
      <c r="F1385" s="45">
        <v>5</v>
      </c>
      <c r="G1385" s="8"/>
      <c r="H1385" s="45" t="str">
        <f t="shared" si="45"/>
        <v/>
      </c>
    </row>
    <row r="1386" spans="1:8" ht="41.4" x14ac:dyDescent="0.3">
      <c r="A1386" s="41" t="s">
        <v>1028</v>
      </c>
      <c r="B1386" s="42" t="s">
        <v>2502</v>
      </c>
      <c r="C1386" s="43" t="s">
        <v>2503</v>
      </c>
      <c r="D1386" s="43"/>
      <c r="E1386" s="44" t="s">
        <v>9</v>
      </c>
      <c r="F1386" s="45">
        <v>1</v>
      </c>
      <c r="G1386" s="8"/>
      <c r="H1386" s="45" t="str">
        <f t="shared" si="45"/>
        <v/>
      </c>
    </row>
    <row r="1387" spans="1:8" ht="41.4" x14ac:dyDescent="0.3">
      <c r="A1387" s="41" t="s">
        <v>1029</v>
      </c>
      <c r="B1387" s="42" t="s">
        <v>2504</v>
      </c>
      <c r="C1387" s="43" t="s">
        <v>2505</v>
      </c>
      <c r="D1387" s="43"/>
      <c r="E1387" s="44" t="s">
        <v>9</v>
      </c>
      <c r="F1387" s="45">
        <v>2</v>
      </c>
      <c r="G1387" s="8"/>
      <c r="H1387" s="45" t="str">
        <f t="shared" si="45"/>
        <v/>
      </c>
    </row>
    <row r="1388" spans="1:8" ht="41.4" x14ac:dyDescent="0.3">
      <c r="A1388" s="41" t="s">
        <v>1030</v>
      </c>
      <c r="B1388" s="42" t="s">
        <v>2506</v>
      </c>
      <c r="C1388" s="43" t="s">
        <v>2507</v>
      </c>
      <c r="D1388" s="43"/>
      <c r="E1388" s="44" t="s">
        <v>9</v>
      </c>
      <c r="F1388" s="45">
        <v>4</v>
      </c>
      <c r="G1388" s="8"/>
      <c r="H1388" s="45" t="str">
        <f t="shared" si="45"/>
        <v/>
      </c>
    </row>
    <row r="1389" spans="1:8" ht="41.4" x14ac:dyDescent="0.3">
      <c r="A1389" s="41" t="s">
        <v>1031</v>
      </c>
      <c r="B1389" s="42" t="s">
        <v>2508</v>
      </c>
      <c r="C1389" s="43" t="s">
        <v>2509</v>
      </c>
      <c r="D1389" s="43"/>
      <c r="E1389" s="44" t="s">
        <v>9</v>
      </c>
      <c r="F1389" s="45">
        <v>1</v>
      </c>
      <c r="G1389" s="8"/>
      <c r="H1389" s="45" t="str">
        <f t="shared" si="45"/>
        <v/>
      </c>
    </row>
    <row r="1390" spans="1:8" ht="41.4" x14ac:dyDescent="0.3">
      <c r="A1390" s="30" t="s">
        <v>1032</v>
      </c>
      <c r="B1390" s="31" t="s">
        <v>2510</v>
      </c>
      <c r="C1390" s="32" t="s">
        <v>2511</v>
      </c>
      <c r="D1390" s="32"/>
      <c r="E1390" s="33" t="s">
        <v>9</v>
      </c>
      <c r="F1390" s="34">
        <v>1</v>
      </c>
      <c r="G1390" s="6"/>
      <c r="H1390" s="34" t="str">
        <f t="shared" ref="H1390" si="46">IF(G1390="","",ROUND(G1390*F1390,2))</f>
        <v/>
      </c>
    </row>
    <row r="1391" spans="1:8" ht="15" customHeight="1" thickBot="1" x14ac:dyDescent="0.35">
      <c r="A1391" s="35" t="str">
        <f>A1228 &amp;" - skupna cena (brez DDV):"</f>
        <v>5.1.3 Kabelsko montažna dela - skupna cena (brez DDV):</v>
      </c>
      <c r="B1391" s="36"/>
      <c r="C1391" s="37"/>
      <c r="D1391" s="37"/>
      <c r="E1391" s="38"/>
      <c r="F1391" s="39"/>
      <c r="G1391" s="39"/>
      <c r="H1391" s="39" t="str">
        <f>IF(SUM(H1230:H1390)=0,"",SUM(H1230:H1390))</f>
        <v/>
      </c>
    </row>
    <row r="1392" spans="1:8" ht="14.4" thickTop="1" x14ac:dyDescent="0.3"/>
    <row r="1393" spans="1:8" ht="16.05" customHeight="1" x14ac:dyDescent="0.3">
      <c r="A1393" s="14" t="s">
        <v>2512</v>
      </c>
    </row>
    <row r="1394" spans="1:8" ht="15" customHeight="1" x14ac:dyDescent="0.3">
      <c r="A1394" s="20" t="s">
        <v>1139</v>
      </c>
      <c r="B1394" s="21" t="s">
        <v>0</v>
      </c>
      <c r="C1394" s="22" t="s">
        <v>4</v>
      </c>
      <c r="D1394" s="22" t="s">
        <v>1141</v>
      </c>
      <c r="E1394" s="23" t="s">
        <v>1</v>
      </c>
      <c r="F1394" s="24" t="s">
        <v>2</v>
      </c>
      <c r="G1394" s="24" t="s">
        <v>3</v>
      </c>
      <c r="H1394" s="24" t="s">
        <v>1140</v>
      </c>
    </row>
    <row r="1395" spans="1:8" ht="41.4" x14ac:dyDescent="0.3">
      <c r="A1395" s="25" t="s">
        <v>5</v>
      </c>
      <c r="B1395" s="26" t="s">
        <v>2513</v>
      </c>
      <c r="C1395" s="27" t="s">
        <v>2514</v>
      </c>
      <c r="D1395" s="27" t="s">
        <v>1813</v>
      </c>
      <c r="E1395" s="28" t="s">
        <v>7</v>
      </c>
      <c r="F1395" s="29">
        <v>0</v>
      </c>
      <c r="G1395" s="29"/>
      <c r="H1395" s="29" t="str">
        <f t="shared" ref="H1395:H1404" si="47">IF(G1395="","",ROUND(G1395*F1395,2))</f>
        <v/>
      </c>
    </row>
    <row r="1396" spans="1:8" ht="41.4" x14ac:dyDescent="0.3">
      <c r="A1396" s="41" t="s">
        <v>11</v>
      </c>
      <c r="B1396" s="42" t="s">
        <v>2515</v>
      </c>
      <c r="C1396" s="43" t="s">
        <v>2516</v>
      </c>
      <c r="D1396" s="43" t="s">
        <v>1813</v>
      </c>
      <c r="E1396" s="44" t="s">
        <v>7</v>
      </c>
      <c r="F1396" s="45">
        <v>0</v>
      </c>
      <c r="G1396" s="45"/>
      <c r="H1396" s="45" t="str">
        <f t="shared" si="47"/>
        <v/>
      </c>
    </row>
    <row r="1397" spans="1:8" ht="41.4" x14ac:dyDescent="0.3">
      <c r="A1397" s="41" t="s">
        <v>14</v>
      </c>
      <c r="B1397" s="42" t="s">
        <v>2517</v>
      </c>
      <c r="C1397" s="43" t="s">
        <v>2518</v>
      </c>
      <c r="D1397" s="43" t="s">
        <v>1813</v>
      </c>
      <c r="E1397" s="44" t="s">
        <v>7</v>
      </c>
      <c r="F1397" s="45">
        <v>0</v>
      </c>
      <c r="G1397" s="45"/>
      <c r="H1397" s="45" t="str">
        <f t="shared" si="47"/>
        <v/>
      </c>
    </row>
    <row r="1398" spans="1:8" ht="41.4" x14ac:dyDescent="0.3">
      <c r="A1398" s="41" t="s">
        <v>28</v>
      </c>
      <c r="B1398" s="42" t="s">
        <v>2519</v>
      </c>
      <c r="C1398" s="43" t="s">
        <v>2520</v>
      </c>
      <c r="D1398" s="43"/>
      <c r="E1398" s="44" t="s">
        <v>30</v>
      </c>
      <c r="F1398" s="45">
        <v>1</v>
      </c>
      <c r="G1398" s="8"/>
      <c r="H1398" s="45" t="str">
        <f t="shared" si="47"/>
        <v/>
      </c>
    </row>
    <row r="1399" spans="1:8" ht="27.6" x14ac:dyDescent="0.3">
      <c r="A1399" s="41" t="s">
        <v>29</v>
      </c>
      <c r="B1399" s="42" t="s">
        <v>2521</v>
      </c>
      <c r="C1399" s="43" t="s">
        <v>2522</v>
      </c>
      <c r="D1399" s="43" t="s">
        <v>1360</v>
      </c>
      <c r="E1399" s="44" t="s">
        <v>30</v>
      </c>
      <c r="F1399" s="45">
        <v>1</v>
      </c>
      <c r="G1399" s="8"/>
      <c r="H1399" s="45" t="str">
        <f t="shared" si="47"/>
        <v/>
      </c>
    </row>
    <row r="1400" spans="1:8" ht="27.6" x14ac:dyDescent="0.3">
      <c r="A1400" s="41" t="s">
        <v>32</v>
      </c>
      <c r="B1400" s="42" t="s">
        <v>2523</v>
      </c>
      <c r="C1400" s="43" t="s">
        <v>2524</v>
      </c>
      <c r="D1400" s="43" t="s">
        <v>1360</v>
      </c>
      <c r="E1400" s="44" t="s">
        <v>30</v>
      </c>
      <c r="F1400" s="45">
        <v>1</v>
      </c>
      <c r="G1400" s="8"/>
      <c r="H1400" s="45" t="str">
        <f t="shared" si="47"/>
        <v/>
      </c>
    </row>
    <row r="1401" spans="1:8" ht="27.6" x14ac:dyDescent="0.3">
      <c r="A1401" s="41" t="s">
        <v>35</v>
      </c>
      <c r="B1401" s="42" t="s">
        <v>2525</v>
      </c>
      <c r="C1401" s="43" t="s">
        <v>2990</v>
      </c>
      <c r="D1401" s="43" t="s">
        <v>1360</v>
      </c>
      <c r="E1401" s="44" t="s">
        <v>30</v>
      </c>
      <c r="F1401" s="45">
        <v>1</v>
      </c>
      <c r="G1401" s="8"/>
      <c r="H1401" s="45" t="str">
        <f t="shared" si="47"/>
        <v/>
      </c>
    </row>
    <row r="1402" spans="1:8" ht="55.2" x14ac:dyDescent="0.3">
      <c r="A1402" s="41" t="s">
        <v>38</v>
      </c>
      <c r="B1402" s="42" t="s">
        <v>2526</v>
      </c>
      <c r="C1402" s="43" t="s">
        <v>2527</v>
      </c>
      <c r="D1402" s="43"/>
      <c r="E1402" s="44" t="s">
        <v>30</v>
      </c>
      <c r="F1402" s="45">
        <v>1</v>
      </c>
      <c r="G1402" s="8"/>
      <c r="H1402" s="45" t="str">
        <f t="shared" si="47"/>
        <v/>
      </c>
    </row>
    <row r="1403" spans="1:8" ht="69" x14ac:dyDescent="0.3">
      <c r="A1403" s="41" t="s">
        <v>41</v>
      </c>
      <c r="B1403" s="42" t="s">
        <v>2528</v>
      </c>
      <c r="C1403" s="43" t="s">
        <v>2529</v>
      </c>
      <c r="D1403" s="43" t="s">
        <v>2151</v>
      </c>
      <c r="E1403" s="44" t="s">
        <v>45</v>
      </c>
      <c r="F1403" s="45">
        <v>1000</v>
      </c>
      <c r="G1403" s="8"/>
      <c r="H1403" s="45" t="str">
        <f t="shared" si="47"/>
        <v/>
      </c>
    </row>
    <row r="1404" spans="1:8" ht="55.2" x14ac:dyDescent="0.3">
      <c r="A1404" s="30" t="s">
        <v>44</v>
      </c>
      <c r="B1404" s="31" t="s">
        <v>2530</v>
      </c>
      <c r="C1404" s="32" t="s">
        <v>2531</v>
      </c>
      <c r="D1404" s="32"/>
      <c r="E1404" s="33" t="s">
        <v>30</v>
      </c>
      <c r="F1404" s="34">
        <v>1</v>
      </c>
      <c r="G1404" s="6"/>
      <c r="H1404" s="34" t="str">
        <f t="shared" si="47"/>
        <v/>
      </c>
    </row>
    <row r="1405" spans="1:8" ht="15" customHeight="1" thickBot="1" x14ac:dyDescent="0.35">
      <c r="A1405" s="35" t="str">
        <f>A1393 &amp;" - skupna cena (brez DDV):"</f>
        <v>5.1.4 Ostala - splošna dela - skupna cena (brez DDV):</v>
      </c>
      <c r="B1405" s="36"/>
      <c r="C1405" s="37"/>
      <c r="D1405" s="37"/>
      <c r="E1405" s="38"/>
      <c r="F1405" s="39"/>
      <c r="G1405" s="39"/>
      <c r="H1405" s="39" t="str">
        <f>IF(SUM(H1395:H1404)=0,"",SUM(H1395:H1404))</f>
        <v/>
      </c>
    </row>
    <row r="1406" spans="1:8" ht="14.4" thickTop="1" x14ac:dyDescent="0.3"/>
    <row r="1407" spans="1:8" ht="16.05" customHeight="1" x14ac:dyDescent="0.3">
      <c r="A1407" s="14" t="s">
        <v>2532</v>
      </c>
    </row>
    <row r="1408" spans="1:8" ht="16.05" customHeight="1" x14ac:dyDescent="0.3">
      <c r="A1408" s="14" t="s">
        <v>2533</v>
      </c>
    </row>
    <row r="1409" spans="1:8" ht="16.05" customHeight="1" x14ac:dyDescent="0.3">
      <c r="A1409" s="14" t="s">
        <v>2534</v>
      </c>
    </row>
    <row r="1410" spans="1:8" ht="15" customHeight="1" x14ac:dyDescent="0.3">
      <c r="A1410" s="20" t="s">
        <v>1139</v>
      </c>
      <c r="B1410" s="21" t="s">
        <v>0</v>
      </c>
      <c r="C1410" s="22" t="s">
        <v>4</v>
      </c>
      <c r="D1410" s="22" t="s">
        <v>1141</v>
      </c>
      <c r="E1410" s="23" t="s">
        <v>1</v>
      </c>
      <c r="F1410" s="24" t="s">
        <v>2</v>
      </c>
      <c r="G1410" s="24" t="s">
        <v>3</v>
      </c>
      <c r="H1410" s="24" t="s">
        <v>1140</v>
      </c>
    </row>
    <row r="1411" spans="1:8" ht="69" x14ac:dyDescent="0.3">
      <c r="A1411" s="25" t="s">
        <v>5</v>
      </c>
      <c r="B1411" s="26" t="s">
        <v>2535</v>
      </c>
      <c r="C1411" s="27" t="s">
        <v>2536</v>
      </c>
      <c r="D1411" s="27"/>
      <c r="E1411" s="28" t="s">
        <v>7</v>
      </c>
      <c r="F1411" s="29">
        <v>0</v>
      </c>
      <c r="G1411" s="29"/>
      <c r="H1411" s="29" t="str">
        <f t="shared" ref="H1411:H1420" si="48">IF(G1411="","",ROUND(G1411*F1411,2))</f>
        <v/>
      </c>
    </row>
    <row r="1412" spans="1:8" ht="27.6" x14ac:dyDescent="0.3">
      <c r="A1412" s="41" t="s">
        <v>11</v>
      </c>
      <c r="B1412" s="42" t="s">
        <v>2537</v>
      </c>
      <c r="C1412" s="43" t="s">
        <v>2538</v>
      </c>
      <c r="D1412" s="43"/>
      <c r="E1412" s="44" t="s">
        <v>45</v>
      </c>
      <c r="F1412" s="45">
        <v>4106</v>
      </c>
      <c r="G1412" s="8"/>
      <c r="H1412" s="45" t="str">
        <f t="shared" si="48"/>
        <v/>
      </c>
    </row>
    <row r="1413" spans="1:8" ht="27.6" x14ac:dyDescent="0.3">
      <c r="A1413" s="41" t="s">
        <v>14</v>
      </c>
      <c r="B1413" s="42" t="s">
        <v>2539</v>
      </c>
      <c r="C1413" s="43" t="s">
        <v>2540</v>
      </c>
      <c r="D1413" s="43"/>
      <c r="E1413" s="44" t="s">
        <v>45</v>
      </c>
      <c r="F1413" s="45">
        <v>1680</v>
      </c>
      <c r="G1413" s="8"/>
      <c r="H1413" s="45" t="str">
        <f t="shared" si="48"/>
        <v/>
      </c>
    </row>
    <row r="1414" spans="1:8" ht="27.6" x14ac:dyDescent="0.3">
      <c r="A1414" s="41" t="s">
        <v>28</v>
      </c>
      <c r="B1414" s="42" t="s">
        <v>2541</v>
      </c>
      <c r="C1414" s="43" t="s">
        <v>2542</v>
      </c>
      <c r="D1414" s="43"/>
      <c r="E1414" s="44" t="s">
        <v>45</v>
      </c>
      <c r="F1414" s="45">
        <v>320</v>
      </c>
      <c r="G1414" s="8"/>
      <c r="H1414" s="45" t="str">
        <f t="shared" si="48"/>
        <v/>
      </c>
    </row>
    <row r="1415" spans="1:8" ht="27.6" x14ac:dyDescent="0.3">
      <c r="A1415" s="41" t="s">
        <v>29</v>
      </c>
      <c r="B1415" s="42" t="s">
        <v>2543</v>
      </c>
      <c r="C1415" s="43" t="s">
        <v>2544</v>
      </c>
      <c r="D1415" s="43"/>
      <c r="E1415" s="44" t="s">
        <v>45</v>
      </c>
      <c r="F1415" s="45">
        <v>690</v>
      </c>
      <c r="G1415" s="8"/>
      <c r="H1415" s="45" t="str">
        <f t="shared" si="48"/>
        <v/>
      </c>
    </row>
    <row r="1416" spans="1:8" ht="27.6" x14ac:dyDescent="0.3">
      <c r="A1416" s="41" t="s">
        <v>32</v>
      </c>
      <c r="B1416" s="42" t="s">
        <v>2545</v>
      </c>
      <c r="C1416" s="43" t="s">
        <v>2546</v>
      </c>
      <c r="D1416" s="43"/>
      <c r="E1416" s="44" t="s">
        <v>45</v>
      </c>
      <c r="F1416" s="45">
        <v>1500</v>
      </c>
      <c r="G1416" s="8"/>
      <c r="H1416" s="45" t="str">
        <f t="shared" si="48"/>
        <v/>
      </c>
    </row>
    <row r="1417" spans="1:8" ht="27.6" x14ac:dyDescent="0.3">
      <c r="A1417" s="41" t="s">
        <v>35</v>
      </c>
      <c r="B1417" s="42" t="s">
        <v>2547</v>
      </c>
      <c r="C1417" s="43" t="s">
        <v>2548</v>
      </c>
      <c r="D1417" s="43"/>
      <c r="E1417" s="44" t="s">
        <v>45</v>
      </c>
      <c r="F1417" s="45">
        <v>7200</v>
      </c>
      <c r="G1417" s="8"/>
      <c r="H1417" s="45" t="str">
        <f t="shared" si="48"/>
        <v/>
      </c>
    </row>
    <row r="1418" spans="1:8" ht="27.6" x14ac:dyDescent="0.3">
      <c r="A1418" s="41" t="s">
        <v>38</v>
      </c>
      <c r="B1418" s="42" t="s">
        <v>2549</v>
      </c>
      <c r="C1418" s="43" t="s">
        <v>2550</v>
      </c>
      <c r="D1418" s="43"/>
      <c r="E1418" s="44" t="s">
        <v>45</v>
      </c>
      <c r="F1418" s="45">
        <v>5600</v>
      </c>
      <c r="G1418" s="8"/>
      <c r="H1418" s="45" t="str">
        <f t="shared" si="48"/>
        <v/>
      </c>
    </row>
    <row r="1419" spans="1:8" ht="27.6" x14ac:dyDescent="0.3">
      <c r="A1419" s="41" t="s">
        <v>41</v>
      </c>
      <c r="B1419" s="42" t="s">
        <v>2551</v>
      </c>
      <c r="C1419" s="43" t="s">
        <v>2552</v>
      </c>
      <c r="D1419" s="43"/>
      <c r="E1419" s="44" t="s">
        <v>45</v>
      </c>
      <c r="F1419" s="45">
        <v>2890</v>
      </c>
      <c r="G1419" s="8"/>
      <c r="H1419" s="45" t="str">
        <f t="shared" si="48"/>
        <v/>
      </c>
    </row>
    <row r="1420" spans="1:8" ht="27.6" x14ac:dyDescent="0.3">
      <c r="A1420" s="30" t="s">
        <v>44</v>
      </c>
      <c r="B1420" s="31" t="s">
        <v>2553</v>
      </c>
      <c r="C1420" s="32" t="s">
        <v>2554</v>
      </c>
      <c r="D1420" s="32"/>
      <c r="E1420" s="33" t="s">
        <v>45</v>
      </c>
      <c r="F1420" s="34">
        <v>3465</v>
      </c>
      <c r="G1420" s="6"/>
      <c r="H1420" s="34" t="str">
        <f t="shared" si="48"/>
        <v/>
      </c>
    </row>
    <row r="1421" spans="1:8" ht="15" customHeight="1" thickBot="1" x14ac:dyDescent="0.35">
      <c r="A1421" s="35" t="str">
        <f>A1409 &amp;" - skupna cena (brez DDV):"</f>
        <v>5.2.1.1 Kabli - skupna cena (brez DDV):</v>
      </c>
      <c r="B1421" s="36"/>
      <c r="C1421" s="37"/>
      <c r="D1421" s="37"/>
      <c r="E1421" s="38"/>
      <c r="F1421" s="39"/>
      <c r="G1421" s="39"/>
      <c r="H1421" s="39" t="str">
        <f>IF(SUM(H1411:H1420)=0,"",SUM(H1411:H1420))</f>
        <v/>
      </c>
    </row>
    <row r="1422" spans="1:8" ht="14.4" thickTop="1" x14ac:dyDescent="0.3"/>
    <row r="1423" spans="1:8" ht="16.05" customHeight="1" x14ac:dyDescent="0.3">
      <c r="A1423" s="14" t="s">
        <v>2555</v>
      </c>
    </row>
    <row r="1424" spans="1:8" ht="15" customHeight="1" x14ac:dyDescent="0.3">
      <c r="A1424" s="20" t="s">
        <v>1139</v>
      </c>
      <c r="B1424" s="21" t="s">
        <v>0</v>
      </c>
      <c r="C1424" s="22" t="s">
        <v>4</v>
      </c>
      <c r="D1424" s="22" t="s">
        <v>1141</v>
      </c>
      <c r="E1424" s="23" t="s">
        <v>1</v>
      </c>
      <c r="F1424" s="24" t="s">
        <v>2</v>
      </c>
      <c r="G1424" s="24" t="s">
        <v>3</v>
      </c>
      <c r="H1424" s="24" t="s">
        <v>1140</v>
      </c>
    </row>
    <row r="1425" spans="1:8" ht="41.4" x14ac:dyDescent="0.3">
      <c r="A1425" s="25" t="s">
        <v>5</v>
      </c>
      <c r="B1425" s="26" t="s">
        <v>1367</v>
      </c>
      <c r="C1425" s="27" t="s">
        <v>1368</v>
      </c>
      <c r="D1425" s="27"/>
      <c r="E1425" s="28" t="s">
        <v>7</v>
      </c>
      <c r="F1425" s="29">
        <v>0</v>
      </c>
      <c r="G1425" s="29"/>
      <c r="H1425" s="29" t="str">
        <f t="shared" ref="H1425:H1441" si="49">IF(G1425="","",ROUND(G1425*F1425,2))</f>
        <v/>
      </c>
    </row>
    <row r="1426" spans="1:8" ht="27.6" x14ac:dyDescent="0.3">
      <c r="A1426" s="41" t="s">
        <v>11</v>
      </c>
      <c r="B1426" s="42" t="s">
        <v>2556</v>
      </c>
      <c r="C1426" s="43" t="s">
        <v>2557</v>
      </c>
      <c r="D1426" s="43"/>
      <c r="E1426" s="44" t="s">
        <v>9</v>
      </c>
      <c r="F1426" s="45">
        <v>4</v>
      </c>
      <c r="G1426" s="8"/>
      <c r="H1426" s="45" t="str">
        <f t="shared" si="49"/>
        <v/>
      </c>
    </row>
    <row r="1427" spans="1:8" ht="27.6" x14ac:dyDescent="0.3">
      <c r="A1427" s="41" t="s">
        <v>14</v>
      </c>
      <c r="B1427" s="42" t="s">
        <v>2558</v>
      </c>
      <c r="C1427" s="43" t="s">
        <v>2559</v>
      </c>
      <c r="D1427" s="43"/>
      <c r="E1427" s="44" t="s">
        <v>9</v>
      </c>
      <c r="F1427" s="45">
        <v>4</v>
      </c>
      <c r="G1427" s="8"/>
      <c r="H1427" s="45" t="str">
        <f t="shared" si="49"/>
        <v/>
      </c>
    </row>
    <row r="1428" spans="1:8" ht="27.6" x14ac:dyDescent="0.3">
      <c r="A1428" s="41" t="s">
        <v>28</v>
      </c>
      <c r="B1428" s="42" t="s">
        <v>2560</v>
      </c>
      <c r="C1428" s="43" t="s">
        <v>2561</v>
      </c>
      <c r="D1428" s="43"/>
      <c r="E1428" s="44" t="s">
        <v>9</v>
      </c>
      <c r="F1428" s="45">
        <v>5</v>
      </c>
      <c r="G1428" s="8"/>
      <c r="H1428" s="45" t="str">
        <f t="shared" si="49"/>
        <v/>
      </c>
    </row>
    <row r="1429" spans="1:8" ht="27.6" x14ac:dyDescent="0.3">
      <c r="A1429" s="41" t="s">
        <v>29</v>
      </c>
      <c r="B1429" s="42" t="s">
        <v>2562</v>
      </c>
      <c r="C1429" s="43" t="s">
        <v>2563</v>
      </c>
      <c r="D1429" s="43"/>
      <c r="E1429" s="44" t="s">
        <v>9</v>
      </c>
      <c r="F1429" s="45">
        <v>5</v>
      </c>
      <c r="G1429" s="8"/>
      <c r="H1429" s="45" t="str">
        <f t="shared" si="49"/>
        <v/>
      </c>
    </row>
    <row r="1430" spans="1:8" ht="27.6" x14ac:dyDescent="0.3">
      <c r="A1430" s="41" t="s">
        <v>32</v>
      </c>
      <c r="B1430" s="42" t="s">
        <v>2564</v>
      </c>
      <c r="C1430" s="43" t="s">
        <v>2189</v>
      </c>
      <c r="D1430" s="43"/>
      <c r="E1430" s="44" t="s">
        <v>9</v>
      </c>
      <c r="F1430" s="45">
        <v>450</v>
      </c>
      <c r="G1430" s="8"/>
      <c r="H1430" s="45" t="str">
        <f t="shared" si="49"/>
        <v/>
      </c>
    </row>
    <row r="1431" spans="1:8" ht="27.6" x14ac:dyDescent="0.3">
      <c r="A1431" s="41" t="s">
        <v>35</v>
      </c>
      <c r="B1431" s="42" t="s">
        <v>2565</v>
      </c>
      <c r="C1431" s="43" t="s">
        <v>2566</v>
      </c>
      <c r="D1431" s="43"/>
      <c r="E1431" s="44" t="s">
        <v>9</v>
      </c>
      <c r="F1431" s="45">
        <v>450</v>
      </c>
      <c r="G1431" s="8"/>
      <c r="H1431" s="45" t="str">
        <f t="shared" si="49"/>
        <v/>
      </c>
    </row>
    <row r="1432" spans="1:8" ht="27.6" x14ac:dyDescent="0.3">
      <c r="A1432" s="41" t="s">
        <v>38</v>
      </c>
      <c r="B1432" s="42" t="s">
        <v>2567</v>
      </c>
      <c r="C1432" s="43" t="s">
        <v>2568</v>
      </c>
      <c r="D1432" s="43"/>
      <c r="E1432" s="44" t="s">
        <v>9</v>
      </c>
      <c r="F1432" s="45">
        <v>25</v>
      </c>
      <c r="G1432" s="8"/>
      <c r="H1432" s="45" t="str">
        <f t="shared" si="49"/>
        <v/>
      </c>
    </row>
    <row r="1433" spans="1:8" ht="27.6" x14ac:dyDescent="0.3">
      <c r="A1433" s="41" t="s">
        <v>41</v>
      </c>
      <c r="B1433" s="42" t="s">
        <v>2569</v>
      </c>
      <c r="C1433" s="43" t="s">
        <v>2570</v>
      </c>
      <c r="D1433" s="43"/>
      <c r="E1433" s="44" t="s">
        <v>9</v>
      </c>
      <c r="F1433" s="45">
        <v>15</v>
      </c>
      <c r="G1433" s="8"/>
      <c r="H1433" s="45" t="str">
        <f t="shared" si="49"/>
        <v/>
      </c>
    </row>
    <row r="1434" spans="1:8" ht="27.6" x14ac:dyDescent="0.3">
      <c r="A1434" s="41" t="s">
        <v>44</v>
      </c>
      <c r="B1434" s="42" t="s">
        <v>2571</v>
      </c>
      <c r="C1434" s="43" t="s">
        <v>2572</v>
      </c>
      <c r="D1434" s="43"/>
      <c r="E1434" s="44" t="s">
        <v>9</v>
      </c>
      <c r="F1434" s="45">
        <v>5</v>
      </c>
      <c r="G1434" s="8"/>
      <c r="H1434" s="45" t="str">
        <f t="shared" si="49"/>
        <v/>
      </c>
    </row>
    <row r="1435" spans="1:8" ht="27.6" x14ac:dyDescent="0.3">
      <c r="A1435" s="41" t="s">
        <v>47</v>
      </c>
      <c r="B1435" s="42" t="s">
        <v>2573</v>
      </c>
      <c r="C1435" s="43" t="s">
        <v>2574</v>
      </c>
      <c r="D1435" s="43"/>
      <c r="E1435" s="44" t="s">
        <v>9</v>
      </c>
      <c r="F1435" s="45">
        <v>15</v>
      </c>
      <c r="G1435" s="8"/>
      <c r="H1435" s="45" t="str">
        <f t="shared" si="49"/>
        <v/>
      </c>
    </row>
    <row r="1436" spans="1:8" ht="27.6" x14ac:dyDescent="0.3">
      <c r="A1436" s="41" t="s">
        <v>51</v>
      </c>
      <c r="B1436" s="42" t="s">
        <v>2575</v>
      </c>
      <c r="C1436" s="43" t="s">
        <v>2576</v>
      </c>
      <c r="D1436" s="43"/>
      <c r="E1436" s="44" t="s">
        <v>9</v>
      </c>
      <c r="F1436" s="45">
        <v>4</v>
      </c>
      <c r="G1436" s="8"/>
      <c r="H1436" s="45" t="str">
        <f t="shared" si="49"/>
        <v/>
      </c>
    </row>
    <row r="1437" spans="1:8" ht="27.6" x14ac:dyDescent="0.3">
      <c r="A1437" s="41" t="s">
        <v>55</v>
      </c>
      <c r="B1437" s="42" t="s">
        <v>2577</v>
      </c>
      <c r="C1437" s="43" t="s">
        <v>2578</v>
      </c>
      <c r="D1437" s="43"/>
      <c r="E1437" s="44" t="s">
        <v>1071</v>
      </c>
      <c r="F1437" s="45">
        <v>1400</v>
      </c>
      <c r="G1437" s="8"/>
      <c r="H1437" s="45" t="str">
        <f t="shared" si="49"/>
        <v/>
      </c>
    </row>
    <row r="1438" spans="1:8" ht="27.6" x14ac:dyDescent="0.3">
      <c r="A1438" s="41" t="s">
        <v>58</v>
      </c>
      <c r="B1438" s="42" t="s">
        <v>2579</v>
      </c>
      <c r="C1438" s="43" t="s">
        <v>2580</v>
      </c>
      <c r="D1438" s="43"/>
      <c r="E1438" s="44" t="s">
        <v>9</v>
      </c>
      <c r="F1438" s="45">
        <v>4</v>
      </c>
      <c r="G1438" s="8"/>
      <c r="H1438" s="45" t="str">
        <f t="shared" si="49"/>
        <v/>
      </c>
    </row>
    <row r="1439" spans="1:8" ht="27.6" x14ac:dyDescent="0.3">
      <c r="A1439" s="41" t="s">
        <v>62</v>
      </c>
      <c r="B1439" s="42" t="s">
        <v>2581</v>
      </c>
      <c r="C1439" s="43" t="s">
        <v>2582</v>
      </c>
      <c r="D1439" s="43"/>
      <c r="E1439" s="44" t="s">
        <v>9</v>
      </c>
      <c r="F1439" s="45">
        <v>2</v>
      </c>
      <c r="G1439" s="8"/>
      <c r="H1439" s="45" t="str">
        <f t="shared" si="49"/>
        <v/>
      </c>
    </row>
    <row r="1440" spans="1:8" ht="27.6" x14ac:dyDescent="0.3">
      <c r="A1440" s="41" t="s">
        <v>66</v>
      </c>
      <c r="B1440" s="42" t="s">
        <v>2583</v>
      </c>
      <c r="C1440" s="43" t="s">
        <v>2584</v>
      </c>
      <c r="D1440" s="43"/>
      <c r="E1440" s="44" t="s">
        <v>9</v>
      </c>
      <c r="F1440" s="45">
        <v>2</v>
      </c>
      <c r="G1440" s="8"/>
      <c r="H1440" s="45" t="str">
        <f t="shared" si="49"/>
        <v/>
      </c>
    </row>
    <row r="1441" spans="1:8" ht="27.6" x14ac:dyDescent="0.3">
      <c r="A1441" s="30" t="s">
        <v>526</v>
      </c>
      <c r="B1441" s="31" t="s">
        <v>2585</v>
      </c>
      <c r="C1441" s="32" t="s">
        <v>2586</v>
      </c>
      <c r="D1441" s="32"/>
      <c r="E1441" s="33" t="s">
        <v>9</v>
      </c>
      <c r="F1441" s="34">
        <v>4</v>
      </c>
      <c r="G1441" s="6"/>
      <c r="H1441" s="34" t="str">
        <f t="shared" si="49"/>
        <v/>
      </c>
    </row>
    <row r="1442" spans="1:8" ht="15" customHeight="1" thickBot="1" x14ac:dyDescent="0.35">
      <c r="A1442" s="35" t="str">
        <f>A1423 &amp;" - skupna cena (brez DDV):"</f>
        <v>5.2.1.2 Kabelska oprema - skupna cena (brez DDV):</v>
      </c>
      <c r="B1442" s="36"/>
      <c r="C1442" s="37"/>
      <c r="D1442" s="37"/>
      <c r="E1442" s="38"/>
      <c r="F1442" s="39"/>
      <c r="G1442" s="39"/>
      <c r="H1442" s="39" t="str">
        <f>IF(SUM(H1425:H1441)=0,"",SUM(H1425:H1441))</f>
        <v/>
      </c>
    </row>
    <row r="1443" spans="1:8" ht="14.4" thickTop="1" x14ac:dyDescent="0.3"/>
    <row r="1444" spans="1:8" ht="16.05" customHeight="1" x14ac:dyDescent="0.3">
      <c r="A1444" s="14" t="s">
        <v>2587</v>
      </c>
    </row>
    <row r="1445" spans="1:8" ht="15" customHeight="1" x14ac:dyDescent="0.3">
      <c r="A1445" s="20" t="s">
        <v>1139</v>
      </c>
      <c r="B1445" s="21" t="s">
        <v>0</v>
      </c>
      <c r="C1445" s="22" t="s">
        <v>4</v>
      </c>
      <c r="D1445" s="22" t="s">
        <v>1141</v>
      </c>
      <c r="E1445" s="23" t="s">
        <v>1</v>
      </c>
      <c r="F1445" s="24" t="s">
        <v>2</v>
      </c>
      <c r="G1445" s="24" t="s">
        <v>3</v>
      </c>
      <c r="H1445" s="24" t="s">
        <v>1140</v>
      </c>
    </row>
    <row r="1446" spans="1:8" ht="41.4" x14ac:dyDescent="0.3">
      <c r="A1446" s="25" t="s">
        <v>5</v>
      </c>
      <c r="B1446" s="26" t="s">
        <v>1367</v>
      </c>
      <c r="C1446" s="27" t="s">
        <v>1368</v>
      </c>
      <c r="D1446" s="27"/>
      <c r="E1446" s="28" t="s">
        <v>7</v>
      </c>
      <c r="F1446" s="29">
        <v>0</v>
      </c>
      <c r="G1446" s="29"/>
      <c r="H1446" s="29" t="str">
        <f t="shared" ref="H1446:H1457" si="50">IF(G1446="","",ROUND(G1446*F1446,2))</f>
        <v/>
      </c>
    </row>
    <row r="1447" spans="1:8" ht="27.6" x14ac:dyDescent="0.3">
      <c r="A1447" s="41" t="s">
        <v>11</v>
      </c>
      <c r="B1447" s="42" t="s">
        <v>2588</v>
      </c>
      <c r="C1447" s="43" t="s">
        <v>2589</v>
      </c>
      <c r="D1447" s="43"/>
      <c r="E1447" s="44" t="s">
        <v>45</v>
      </c>
      <c r="F1447" s="45">
        <v>60</v>
      </c>
      <c r="G1447" s="8"/>
      <c r="H1447" s="45" t="str">
        <f t="shared" si="50"/>
        <v/>
      </c>
    </row>
    <row r="1448" spans="1:8" ht="27.6" x14ac:dyDescent="0.3">
      <c r="A1448" s="41" t="s">
        <v>14</v>
      </c>
      <c r="B1448" s="42" t="s">
        <v>2590</v>
      </c>
      <c r="C1448" s="43" t="s">
        <v>2591</v>
      </c>
      <c r="D1448" s="43"/>
      <c r="E1448" s="44" t="s">
        <v>45</v>
      </c>
      <c r="F1448" s="45">
        <v>250</v>
      </c>
      <c r="G1448" s="8"/>
      <c r="H1448" s="45" t="str">
        <f t="shared" si="50"/>
        <v/>
      </c>
    </row>
    <row r="1449" spans="1:8" ht="27.6" x14ac:dyDescent="0.3">
      <c r="A1449" s="41" t="s">
        <v>28</v>
      </c>
      <c r="B1449" s="42" t="s">
        <v>2592</v>
      </c>
      <c r="C1449" s="43" t="s">
        <v>2593</v>
      </c>
      <c r="D1449" s="43"/>
      <c r="E1449" s="44" t="s">
        <v>45</v>
      </c>
      <c r="F1449" s="45">
        <v>800</v>
      </c>
      <c r="G1449" s="8"/>
      <c r="H1449" s="45" t="str">
        <f t="shared" si="50"/>
        <v/>
      </c>
    </row>
    <row r="1450" spans="1:8" ht="27.6" x14ac:dyDescent="0.3">
      <c r="A1450" s="41" t="s">
        <v>29</v>
      </c>
      <c r="B1450" s="42" t="s">
        <v>2594</v>
      </c>
      <c r="C1450" s="43" t="s">
        <v>2595</v>
      </c>
      <c r="D1450" s="43"/>
      <c r="E1450" s="44" t="s">
        <v>9</v>
      </c>
      <c r="F1450" s="45">
        <v>60</v>
      </c>
      <c r="G1450" s="8"/>
      <c r="H1450" s="45" t="str">
        <f t="shared" si="50"/>
        <v/>
      </c>
    </row>
    <row r="1451" spans="1:8" ht="27.6" x14ac:dyDescent="0.3">
      <c r="A1451" s="41" t="s">
        <v>32</v>
      </c>
      <c r="B1451" s="42" t="s">
        <v>2596</v>
      </c>
      <c r="C1451" s="43" t="s">
        <v>2597</v>
      </c>
      <c r="D1451" s="43"/>
      <c r="E1451" s="44" t="s">
        <v>9</v>
      </c>
      <c r="F1451" s="45">
        <v>6</v>
      </c>
      <c r="G1451" s="8"/>
      <c r="H1451" s="45" t="str">
        <f t="shared" si="50"/>
        <v/>
      </c>
    </row>
    <row r="1452" spans="1:8" ht="27.6" x14ac:dyDescent="0.3">
      <c r="A1452" s="41" t="s">
        <v>35</v>
      </c>
      <c r="B1452" s="42" t="s">
        <v>2598</v>
      </c>
      <c r="C1452" s="43" t="s">
        <v>2599</v>
      </c>
      <c r="D1452" s="43"/>
      <c r="E1452" s="44" t="s">
        <v>9</v>
      </c>
      <c r="F1452" s="45">
        <v>6</v>
      </c>
      <c r="G1452" s="8"/>
      <c r="H1452" s="45" t="str">
        <f t="shared" si="50"/>
        <v/>
      </c>
    </row>
    <row r="1453" spans="1:8" ht="41.4" x14ac:dyDescent="0.3">
      <c r="A1453" s="41" t="s">
        <v>38</v>
      </c>
      <c r="B1453" s="42" t="s">
        <v>2600</v>
      </c>
      <c r="C1453" s="43" t="s">
        <v>2601</v>
      </c>
      <c r="D1453" s="43"/>
      <c r="E1453" s="44" t="s">
        <v>45</v>
      </c>
      <c r="F1453" s="45">
        <v>300</v>
      </c>
      <c r="G1453" s="8"/>
      <c r="H1453" s="45" t="str">
        <f t="shared" si="50"/>
        <v/>
      </c>
    </row>
    <row r="1454" spans="1:8" ht="27.6" x14ac:dyDescent="0.3">
      <c r="A1454" s="41" t="s">
        <v>41</v>
      </c>
      <c r="B1454" s="42" t="s">
        <v>2602</v>
      </c>
      <c r="C1454" s="43" t="s">
        <v>2603</v>
      </c>
      <c r="D1454" s="43"/>
      <c r="E1454" s="44" t="s">
        <v>45</v>
      </c>
      <c r="F1454" s="45">
        <v>1400</v>
      </c>
      <c r="G1454" s="8"/>
      <c r="H1454" s="45" t="str">
        <f t="shared" si="50"/>
        <v/>
      </c>
    </row>
    <row r="1455" spans="1:8" ht="27.6" x14ac:dyDescent="0.3">
      <c r="A1455" s="41" t="s">
        <v>44</v>
      </c>
      <c r="B1455" s="42" t="s">
        <v>2604</v>
      </c>
      <c r="C1455" s="43" t="s">
        <v>2605</v>
      </c>
      <c r="D1455" s="43"/>
      <c r="E1455" s="44" t="s">
        <v>45</v>
      </c>
      <c r="F1455" s="45">
        <v>500</v>
      </c>
      <c r="G1455" s="8"/>
      <c r="H1455" s="45" t="str">
        <f t="shared" si="50"/>
        <v/>
      </c>
    </row>
    <row r="1456" spans="1:8" ht="27.6" x14ac:dyDescent="0.3">
      <c r="A1456" s="41" t="s">
        <v>47</v>
      </c>
      <c r="B1456" s="42" t="s">
        <v>2606</v>
      </c>
      <c r="C1456" s="43" t="s">
        <v>2607</v>
      </c>
      <c r="D1456" s="43"/>
      <c r="E1456" s="44" t="s">
        <v>30</v>
      </c>
      <c r="F1456" s="45">
        <v>1</v>
      </c>
      <c r="G1456" s="8"/>
      <c r="H1456" s="45" t="str">
        <f t="shared" si="50"/>
        <v/>
      </c>
    </row>
    <row r="1457" spans="1:8" ht="41.4" x14ac:dyDescent="0.3">
      <c r="A1457" s="30" t="s">
        <v>51</v>
      </c>
      <c r="B1457" s="31" t="s">
        <v>2608</v>
      </c>
      <c r="C1457" s="32" t="s">
        <v>2609</v>
      </c>
      <c r="D1457" s="32"/>
      <c r="E1457" s="33" t="s">
        <v>45</v>
      </c>
      <c r="F1457" s="34">
        <v>4500</v>
      </c>
      <c r="G1457" s="6"/>
      <c r="H1457" s="34" t="str">
        <f t="shared" si="50"/>
        <v/>
      </c>
    </row>
    <row r="1458" spans="1:8" ht="15" customHeight="1" thickBot="1" x14ac:dyDescent="0.35">
      <c r="A1458" s="35" t="str">
        <f>A1444 &amp;" - skupna cena (brez DDV):"</f>
        <v>5.2.1.3 Zemeljska dela - skupna cena (brez DDV):</v>
      </c>
      <c r="B1458" s="36"/>
      <c r="C1458" s="37"/>
      <c r="D1458" s="37"/>
      <c r="E1458" s="38"/>
      <c r="F1458" s="39"/>
      <c r="G1458" s="39"/>
      <c r="H1458" s="39" t="str">
        <f>IF(SUM(H1446:H1457)=0,"",SUM(H1446:H1457))</f>
        <v/>
      </c>
    </row>
    <row r="1459" spans="1:8" ht="14.4" thickTop="1" x14ac:dyDescent="0.3"/>
    <row r="1460" spans="1:8" ht="16.05" customHeight="1" x14ac:dyDescent="0.3">
      <c r="A1460" s="14" t="s">
        <v>2610</v>
      </c>
    </row>
    <row r="1461" spans="1:8" ht="15" customHeight="1" x14ac:dyDescent="0.3">
      <c r="A1461" s="20" t="s">
        <v>1139</v>
      </c>
      <c r="B1461" s="21" t="s">
        <v>0</v>
      </c>
      <c r="C1461" s="22" t="s">
        <v>4</v>
      </c>
      <c r="D1461" s="22" t="s">
        <v>1141</v>
      </c>
      <c r="E1461" s="23" t="s">
        <v>1</v>
      </c>
      <c r="F1461" s="24" t="s">
        <v>2</v>
      </c>
      <c r="G1461" s="24" t="s">
        <v>3</v>
      </c>
      <c r="H1461" s="24" t="s">
        <v>1140</v>
      </c>
    </row>
    <row r="1462" spans="1:8" ht="41.4" x14ac:dyDescent="0.3">
      <c r="A1462" s="25" t="s">
        <v>5</v>
      </c>
      <c r="B1462" s="26" t="s">
        <v>2611</v>
      </c>
      <c r="C1462" s="27" t="s">
        <v>2514</v>
      </c>
      <c r="D1462" s="27" t="s">
        <v>1813</v>
      </c>
      <c r="E1462" s="28" t="s">
        <v>7</v>
      </c>
      <c r="F1462" s="29">
        <v>0</v>
      </c>
      <c r="G1462" s="29"/>
      <c r="H1462" s="29" t="str">
        <f t="shared" ref="H1462:H1467" si="51">IF(G1462="","",ROUND(G1462*F1462,2))</f>
        <v/>
      </c>
    </row>
    <row r="1463" spans="1:8" ht="41.4" x14ac:dyDescent="0.3">
      <c r="A1463" s="41" t="s">
        <v>11</v>
      </c>
      <c r="B1463" s="42" t="s">
        <v>2612</v>
      </c>
      <c r="C1463" s="43" t="s">
        <v>2613</v>
      </c>
      <c r="D1463" s="43"/>
      <c r="E1463" s="44" t="s">
        <v>30</v>
      </c>
      <c r="F1463" s="45">
        <v>1</v>
      </c>
      <c r="G1463" s="8"/>
      <c r="H1463" s="45" t="str">
        <f t="shared" si="51"/>
        <v/>
      </c>
    </row>
    <row r="1464" spans="1:8" ht="27.6" x14ac:dyDescent="0.3">
      <c r="A1464" s="41" t="s">
        <v>14</v>
      </c>
      <c r="B1464" s="42" t="s">
        <v>2614</v>
      </c>
      <c r="C1464" s="110" t="s">
        <v>2991</v>
      </c>
      <c r="D1464" s="43"/>
      <c r="E1464" s="44" t="s">
        <v>30</v>
      </c>
      <c r="F1464" s="45">
        <v>1</v>
      </c>
      <c r="G1464" s="8"/>
      <c r="H1464" s="45" t="str">
        <f t="shared" si="51"/>
        <v/>
      </c>
    </row>
    <row r="1465" spans="1:8" ht="27.6" x14ac:dyDescent="0.3">
      <c r="A1465" s="41" t="s">
        <v>28</v>
      </c>
      <c r="B1465" s="42" t="s">
        <v>2615</v>
      </c>
      <c r="C1465" s="43" t="s">
        <v>2616</v>
      </c>
      <c r="D1465" s="43"/>
      <c r="E1465" s="44" t="s">
        <v>30</v>
      </c>
      <c r="F1465" s="45">
        <v>1</v>
      </c>
      <c r="G1465" s="8"/>
      <c r="H1465" s="45" t="str">
        <f t="shared" si="51"/>
        <v/>
      </c>
    </row>
    <row r="1466" spans="1:8" ht="27.6" x14ac:dyDescent="0.3">
      <c r="A1466" s="41" t="s">
        <v>29</v>
      </c>
      <c r="B1466" s="42" t="s">
        <v>2617</v>
      </c>
      <c r="C1466" s="43" t="s">
        <v>2618</v>
      </c>
      <c r="D1466" s="43"/>
      <c r="E1466" s="44" t="s">
        <v>30</v>
      </c>
      <c r="F1466" s="45">
        <v>1</v>
      </c>
      <c r="G1466" s="8"/>
      <c r="H1466" s="45" t="str">
        <f t="shared" si="51"/>
        <v/>
      </c>
    </row>
    <row r="1467" spans="1:8" ht="27.6" x14ac:dyDescent="0.3">
      <c r="A1467" s="30" t="s">
        <v>32</v>
      </c>
      <c r="B1467" s="31" t="s">
        <v>2619</v>
      </c>
      <c r="C1467" s="32" t="s">
        <v>2620</v>
      </c>
      <c r="D1467" s="32"/>
      <c r="E1467" s="33" t="s">
        <v>30</v>
      </c>
      <c r="F1467" s="34">
        <v>1</v>
      </c>
      <c r="G1467" s="6"/>
      <c r="H1467" s="34" t="str">
        <f t="shared" si="51"/>
        <v/>
      </c>
    </row>
    <row r="1468" spans="1:8" ht="15" customHeight="1" thickBot="1" x14ac:dyDescent="0.35">
      <c r="A1468" s="35" t="str">
        <f>A1460 &amp;" - skupna cena (brez DDV):"</f>
        <v>5.2.1.4 Ostali stroški - skupna cena (brez DDV):</v>
      </c>
      <c r="B1468" s="36"/>
      <c r="C1468" s="37"/>
      <c r="D1468" s="37"/>
      <c r="E1468" s="38"/>
      <c r="F1468" s="39"/>
      <c r="G1468" s="39"/>
      <c r="H1468" s="39" t="str">
        <f>IF(SUM(H1462:H1467)=0,"",SUM(H1462:H1467))</f>
        <v/>
      </c>
    </row>
    <row r="1469" spans="1:8" ht="14.4" thickTop="1" x14ac:dyDescent="0.3"/>
    <row r="1470" spans="1:8" ht="16.05" customHeight="1" x14ac:dyDescent="0.3">
      <c r="A1470" s="14" t="s">
        <v>2621</v>
      </c>
    </row>
    <row r="1471" spans="1:8" ht="16.05" customHeight="1" x14ac:dyDescent="0.3">
      <c r="A1471" s="14" t="s">
        <v>2622</v>
      </c>
    </row>
    <row r="1472" spans="1:8" ht="16.05" customHeight="1" x14ac:dyDescent="0.3">
      <c r="A1472" s="14" t="s">
        <v>2623</v>
      </c>
    </row>
    <row r="1473" spans="1:8" ht="15" customHeight="1" x14ac:dyDescent="0.3">
      <c r="A1473" s="20" t="s">
        <v>1139</v>
      </c>
      <c r="B1473" s="21" t="s">
        <v>0</v>
      </c>
      <c r="C1473" s="22" t="s">
        <v>4</v>
      </c>
      <c r="D1473" s="22" t="s">
        <v>1141</v>
      </c>
      <c r="E1473" s="23" t="s">
        <v>1</v>
      </c>
      <c r="F1473" s="24" t="s">
        <v>2</v>
      </c>
      <c r="G1473" s="24" t="s">
        <v>3</v>
      </c>
      <c r="H1473" s="24" t="s">
        <v>1140</v>
      </c>
    </row>
    <row r="1474" spans="1:8" ht="96.6" x14ac:dyDescent="0.3">
      <c r="A1474" s="25" t="s">
        <v>5</v>
      </c>
      <c r="B1474" s="26" t="s">
        <v>2624</v>
      </c>
      <c r="C1474" s="27" t="s">
        <v>2625</v>
      </c>
      <c r="D1474" s="27"/>
      <c r="E1474" s="28" t="s">
        <v>7</v>
      </c>
      <c r="F1474" s="29">
        <v>0</v>
      </c>
      <c r="G1474" s="29"/>
      <c r="H1474" s="29" t="str">
        <f t="shared" ref="H1474:H1503" si="52">IF(G1474="","",ROUND(G1474*F1474,2))</f>
        <v/>
      </c>
    </row>
    <row r="1475" spans="1:8" ht="27.6" x14ac:dyDescent="0.3">
      <c r="A1475" s="41" t="s">
        <v>11</v>
      </c>
      <c r="B1475" s="42" t="s">
        <v>2626</v>
      </c>
      <c r="C1475" s="43" t="s">
        <v>2627</v>
      </c>
      <c r="D1475" s="43"/>
      <c r="E1475" s="44" t="s">
        <v>45</v>
      </c>
      <c r="F1475" s="45">
        <v>1100</v>
      </c>
      <c r="G1475" s="8"/>
      <c r="H1475" s="45" t="str">
        <f t="shared" si="52"/>
        <v/>
      </c>
    </row>
    <row r="1476" spans="1:8" ht="27.6" x14ac:dyDescent="0.3">
      <c r="A1476" s="41" t="s">
        <v>14</v>
      </c>
      <c r="B1476" s="42" t="s">
        <v>2628</v>
      </c>
      <c r="C1476" s="43" t="s">
        <v>2629</v>
      </c>
      <c r="D1476" s="43"/>
      <c r="E1476" s="44" t="s">
        <v>45</v>
      </c>
      <c r="F1476" s="45">
        <v>250</v>
      </c>
      <c r="G1476" s="8"/>
      <c r="H1476" s="45" t="str">
        <f t="shared" si="52"/>
        <v/>
      </c>
    </row>
    <row r="1477" spans="1:8" ht="27.6" x14ac:dyDescent="0.3">
      <c r="A1477" s="41" t="s">
        <v>28</v>
      </c>
      <c r="B1477" s="42" t="s">
        <v>2630</v>
      </c>
      <c r="C1477" s="43" t="s">
        <v>2631</v>
      </c>
      <c r="D1477" s="43"/>
      <c r="E1477" s="44" t="s">
        <v>45</v>
      </c>
      <c r="F1477" s="45">
        <v>100</v>
      </c>
      <c r="G1477" s="8"/>
      <c r="H1477" s="45" t="str">
        <f t="shared" si="52"/>
        <v/>
      </c>
    </row>
    <row r="1478" spans="1:8" ht="27.6" x14ac:dyDescent="0.3">
      <c r="A1478" s="41" t="s">
        <v>29</v>
      </c>
      <c r="B1478" s="42" t="s">
        <v>2632</v>
      </c>
      <c r="C1478" s="43" t="s">
        <v>2633</v>
      </c>
      <c r="D1478" s="43"/>
      <c r="E1478" s="44" t="s">
        <v>45</v>
      </c>
      <c r="F1478" s="45">
        <v>100</v>
      </c>
      <c r="G1478" s="8"/>
      <c r="H1478" s="45" t="str">
        <f t="shared" si="52"/>
        <v/>
      </c>
    </row>
    <row r="1479" spans="1:8" ht="27.6" x14ac:dyDescent="0.3">
      <c r="A1479" s="41" t="s">
        <v>32</v>
      </c>
      <c r="B1479" s="42" t="s">
        <v>2634</v>
      </c>
      <c r="C1479" s="43" t="s">
        <v>2635</v>
      </c>
      <c r="D1479" s="43"/>
      <c r="E1479" s="44" t="s">
        <v>45</v>
      </c>
      <c r="F1479" s="45">
        <v>80</v>
      </c>
      <c r="G1479" s="8"/>
      <c r="H1479" s="45" t="str">
        <f t="shared" si="52"/>
        <v/>
      </c>
    </row>
    <row r="1480" spans="1:8" ht="27.6" x14ac:dyDescent="0.3">
      <c r="A1480" s="41" t="s">
        <v>35</v>
      </c>
      <c r="B1480" s="42" t="s">
        <v>2636</v>
      </c>
      <c r="C1480" s="43" t="s">
        <v>2637</v>
      </c>
      <c r="D1480" s="43"/>
      <c r="E1480" s="44" t="s">
        <v>45</v>
      </c>
      <c r="F1480" s="45">
        <v>200</v>
      </c>
      <c r="G1480" s="8"/>
      <c r="H1480" s="45" t="str">
        <f t="shared" si="52"/>
        <v/>
      </c>
    </row>
    <row r="1481" spans="1:8" ht="27.6" x14ac:dyDescent="0.3">
      <c r="A1481" s="41" t="s">
        <v>38</v>
      </c>
      <c r="B1481" s="42" t="s">
        <v>2638</v>
      </c>
      <c r="C1481" s="43" t="s">
        <v>2639</v>
      </c>
      <c r="D1481" s="43"/>
      <c r="E1481" s="44" t="s">
        <v>45</v>
      </c>
      <c r="F1481" s="45">
        <v>1150</v>
      </c>
      <c r="G1481" s="8"/>
      <c r="H1481" s="45" t="str">
        <f t="shared" si="52"/>
        <v/>
      </c>
    </row>
    <row r="1482" spans="1:8" ht="27.6" x14ac:dyDescent="0.3">
      <c r="A1482" s="41" t="s">
        <v>41</v>
      </c>
      <c r="B1482" s="42" t="s">
        <v>2640</v>
      </c>
      <c r="C1482" s="43" t="s">
        <v>2641</v>
      </c>
      <c r="D1482" s="43"/>
      <c r="E1482" s="44" t="s">
        <v>45</v>
      </c>
      <c r="F1482" s="45">
        <v>1050</v>
      </c>
      <c r="G1482" s="8"/>
      <c r="H1482" s="45" t="str">
        <f t="shared" si="52"/>
        <v/>
      </c>
    </row>
    <row r="1483" spans="1:8" ht="27.6" x14ac:dyDescent="0.3">
      <c r="A1483" s="41" t="s">
        <v>44</v>
      </c>
      <c r="B1483" s="42" t="s">
        <v>2642</v>
      </c>
      <c r="C1483" s="43" t="s">
        <v>2643</v>
      </c>
      <c r="D1483" s="43"/>
      <c r="E1483" s="44" t="s">
        <v>45</v>
      </c>
      <c r="F1483" s="45">
        <v>200</v>
      </c>
      <c r="G1483" s="8"/>
      <c r="H1483" s="45" t="str">
        <f t="shared" si="52"/>
        <v/>
      </c>
    </row>
    <row r="1484" spans="1:8" ht="27.6" x14ac:dyDescent="0.3">
      <c r="A1484" s="41" t="s">
        <v>47</v>
      </c>
      <c r="B1484" s="42" t="s">
        <v>2644</v>
      </c>
      <c r="C1484" s="43" t="s">
        <v>2645</v>
      </c>
      <c r="D1484" s="43"/>
      <c r="E1484" s="44" t="s">
        <v>45</v>
      </c>
      <c r="F1484" s="45">
        <v>370</v>
      </c>
      <c r="G1484" s="8"/>
      <c r="H1484" s="45" t="str">
        <f t="shared" si="52"/>
        <v/>
      </c>
    </row>
    <row r="1485" spans="1:8" ht="41.4" x14ac:dyDescent="0.3">
      <c r="A1485" s="41" t="s">
        <v>51</v>
      </c>
      <c r="B1485" s="42" t="s">
        <v>2646</v>
      </c>
      <c r="C1485" s="43" t="s">
        <v>2647</v>
      </c>
      <c r="D1485" s="43"/>
      <c r="E1485" s="44" t="s">
        <v>45</v>
      </c>
      <c r="F1485" s="45">
        <v>111</v>
      </c>
      <c r="G1485" s="8"/>
      <c r="H1485" s="45" t="str">
        <f t="shared" si="52"/>
        <v/>
      </c>
    </row>
    <row r="1486" spans="1:8" ht="41.4" x14ac:dyDescent="0.3">
      <c r="A1486" s="41" t="s">
        <v>55</v>
      </c>
      <c r="B1486" s="42" t="s">
        <v>2648</v>
      </c>
      <c r="C1486" s="43" t="s">
        <v>2649</v>
      </c>
      <c r="D1486" s="43"/>
      <c r="E1486" s="44" t="s">
        <v>45</v>
      </c>
      <c r="F1486" s="45">
        <v>100</v>
      </c>
      <c r="G1486" s="8"/>
      <c r="H1486" s="45" t="str">
        <f t="shared" si="52"/>
        <v/>
      </c>
    </row>
    <row r="1487" spans="1:8" ht="55.2" x14ac:dyDescent="0.3">
      <c r="A1487" s="41" t="s">
        <v>58</v>
      </c>
      <c r="B1487" s="42" t="s">
        <v>2650</v>
      </c>
      <c r="C1487" s="43" t="s">
        <v>2651</v>
      </c>
      <c r="D1487" s="43"/>
      <c r="E1487" s="44" t="s">
        <v>45</v>
      </c>
      <c r="F1487" s="45">
        <v>140</v>
      </c>
      <c r="G1487" s="8"/>
      <c r="H1487" s="45" t="str">
        <f t="shared" si="52"/>
        <v/>
      </c>
    </row>
    <row r="1488" spans="1:8" ht="27.6" x14ac:dyDescent="0.3">
      <c r="A1488" s="41" t="s">
        <v>62</v>
      </c>
      <c r="B1488" s="42" t="s">
        <v>2652</v>
      </c>
      <c r="C1488" s="43" t="s">
        <v>2653</v>
      </c>
      <c r="D1488" s="43"/>
      <c r="E1488" s="44" t="s">
        <v>45</v>
      </c>
      <c r="F1488" s="45">
        <v>35</v>
      </c>
      <c r="G1488" s="8"/>
      <c r="H1488" s="45" t="str">
        <f t="shared" si="52"/>
        <v/>
      </c>
    </row>
    <row r="1489" spans="1:8" ht="27.6" x14ac:dyDescent="0.3">
      <c r="A1489" s="41" t="s">
        <v>66</v>
      </c>
      <c r="B1489" s="42" t="s">
        <v>2654</v>
      </c>
      <c r="C1489" s="43" t="s">
        <v>2655</v>
      </c>
      <c r="D1489" s="43"/>
      <c r="E1489" s="44" t="s">
        <v>45</v>
      </c>
      <c r="F1489" s="45">
        <v>650</v>
      </c>
      <c r="G1489" s="8"/>
      <c r="H1489" s="45" t="str">
        <f t="shared" si="52"/>
        <v/>
      </c>
    </row>
    <row r="1490" spans="1:8" ht="27.6" x14ac:dyDescent="0.3">
      <c r="A1490" s="41" t="s">
        <v>526</v>
      </c>
      <c r="B1490" s="42" t="s">
        <v>2656</v>
      </c>
      <c r="C1490" s="43" t="s">
        <v>2657</v>
      </c>
      <c r="D1490" s="43"/>
      <c r="E1490" s="44" t="s">
        <v>45</v>
      </c>
      <c r="F1490" s="45">
        <v>1000</v>
      </c>
      <c r="G1490" s="8"/>
      <c r="H1490" s="45" t="str">
        <f t="shared" si="52"/>
        <v/>
      </c>
    </row>
    <row r="1491" spans="1:8" ht="27.6" x14ac:dyDescent="0.3">
      <c r="A1491" s="41" t="s">
        <v>528</v>
      </c>
      <c r="B1491" s="42" t="s">
        <v>2658</v>
      </c>
      <c r="C1491" s="43" t="s">
        <v>2659</v>
      </c>
      <c r="D1491" s="43"/>
      <c r="E1491" s="44" t="s">
        <v>45</v>
      </c>
      <c r="F1491" s="45">
        <v>100</v>
      </c>
      <c r="G1491" s="8"/>
      <c r="H1491" s="45" t="str">
        <f t="shared" si="52"/>
        <v/>
      </c>
    </row>
    <row r="1492" spans="1:8" ht="27.6" x14ac:dyDescent="0.3">
      <c r="A1492" s="41" t="s">
        <v>531</v>
      </c>
      <c r="B1492" s="42" t="s">
        <v>2660</v>
      </c>
      <c r="C1492" s="43" t="s">
        <v>2661</v>
      </c>
      <c r="D1492" s="43"/>
      <c r="E1492" s="44" t="s">
        <v>9</v>
      </c>
      <c r="F1492" s="45">
        <v>80</v>
      </c>
      <c r="G1492" s="8"/>
      <c r="H1492" s="45" t="str">
        <f t="shared" si="52"/>
        <v/>
      </c>
    </row>
    <row r="1493" spans="1:8" ht="27.6" x14ac:dyDescent="0.3">
      <c r="A1493" s="41" t="s">
        <v>534</v>
      </c>
      <c r="B1493" s="42" t="s">
        <v>2662</v>
      </c>
      <c r="C1493" s="43" t="s">
        <v>2663</v>
      </c>
      <c r="D1493" s="43"/>
      <c r="E1493" s="44" t="s">
        <v>9</v>
      </c>
      <c r="F1493" s="45">
        <v>10</v>
      </c>
      <c r="G1493" s="8"/>
      <c r="H1493" s="45" t="str">
        <f t="shared" si="52"/>
        <v/>
      </c>
    </row>
    <row r="1494" spans="1:8" ht="27.6" x14ac:dyDescent="0.3">
      <c r="A1494" s="41" t="s">
        <v>537</v>
      </c>
      <c r="B1494" s="42" t="s">
        <v>2664</v>
      </c>
      <c r="C1494" s="43" t="s">
        <v>2665</v>
      </c>
      <c r="D1494" s="43"/>
      <c r="E1494" s="44" t="s">
        <v>9</v>
      </c>
      <c r="F1494" s="45">
        <v>2</v>
      </c>
      <c r="G1494" s="8"/>
      <c r="H1494" s="45" t="str">
        <f t="shared" si="52"/>
        <v/>
      </c>
    </row>
    <row r="1495" spans="1:8" ht="41.4" x14ac:dyDescent="0.3">
      <c r="A1495" s="41" t="s">
        <v>540</v>
      </c>
      <c r="B1495" s="42" t="s">
        <v>2666</v>
      </c>
      <c r="C1495" s="43" t="s">
        <v>2667</v>
      </c>
      <c r="D1495" s="43"/>
      <c r="E1495" s="44" t="s">
        <v>9</v>
      </c>
      <c r="F1495" s="45">
        <v>2</v>
      </c>
      <c r="G1495" s="8"/>
      <c r="H1495" s="45" t="str">
        <f t="shared" si="52"/>
        <v/>
      </c>
    </row>
    <row r="1496" spans="1:8" ht="41.4" x14ac:dyDescent="0.3">
      <c r="A1496" s="41" t="s">
        <v>543</v>
      </c>
      <c r="B1496" s="42" t="s">
        <v>2668</v>
      </c>
      <c r="C1496" s="43" t="s">
        <v>2669</v>
      </c>
      <c r="D1496" s="43" t="s">
        <v>2670</v>
      </c>
      <c r="E1496" s="44" t="s">
        <v>9</v>
      </c>
      <c r="F1496" s="45">
        <v>3</v>
      </c>
      <c r="G1496" s="8"/>
      <c r="H1496" s="45" t="str">
        <f t="shared" si="52"/>
        <v/>
      </c>
    </row>
    <row r="1497" spans="1:8" ht="41.4" x14ac:dyDescent="0.3">
      <c r="A1497" s="41" t="s">
        <v>546</v>
      </c>
      <c r="B1497" s="42" t="s">
        <v>2671</v>
      </c>
      <c r="C1497" s="43" t="s">
        <v>2672</v>
      </c>
      <c r="D1497" s="43" t="s">
        <v>2673</v>
      </c>
      <c r="E1497" s="44" t="s">
        <v>9</v>
      </c>
      <c r="F1497" s="45">
        <v>1</v>
      </c>
      <c r="G1497" s="8"/>
      <c r="H1497" s="45" t="str">
        <f t="shared" si="52"/>
        <v/>
      </c>
    </row>
    <row r="1498" spans="1:8" ht="41.4" x14ac:dyDescent="0.3">
      <c r="A1498" s="41" t="s">
        <v>549</v>
      </c>
      <c r="B1498" s="42" t="s">
        <v>2674</v>
      </c>
      <c r="C1498" s="43" t="s">
        <v>2675</v>
      </c>
      <c r="D1498" s="43" t="s">
        <v>2676</v>
      </c>
      <c r="E1498" s="44" t="s">
        <v>9</v>
      </c>
      <c r="F1498" s="45">
        <v>1</v>
      </c>
      <c r="G1498" s="8"/>
      <c r="H1498" s="45" t="str">
        <f t="shared" si="52"/>
        <v/>
      </c>
    </row>
    <row r="1499" spans="1:8" ht="41.4" x14ac:dyDescent="0.3">
      <c r="A1499" s="41" t="s">
        <v>550</v>
      </c>
      <c r="B1499" s="42" t="s">
        <v>2677</v>
      </c>
      <c r="C1499" s="43" t="s">
        <v>2678</v>
      </c>
      <c r="D1499" s="43" t="s">
        <v>2679</v>
      </c>
      <c r="E1499" s="44" t="s">
        <v>9</v>
      </c>
      <c r="F1499" s="45">
        <v>1</v>
      </c>
      <c r="G1499" s="8"/>
      <c r="H1499" s="45" t="str">
        <f t="shared" si="52"/>
        <v/>
      </c>
    </row>
    <row r="1500" spans="1:8" ht="27.6" x14ac:dyDescent="0.3">
      <c r="A1500" s="41" t="s">
        <v>552</v>
      </c>
      <c r="B1500" s="42" t="s">
        <v>2680</v>
      </c>
      <c r="C1500" s="43" t="s">
        <v>2681</v>
      </c>
      <c r="D1500" s="43" t="s">
        <v>2682</v>
      </c>
      <c r="E1500" s="44" t="s">
        <v>9</v>
      </c>
      <c r="F1500" s="45">
        <v>3</v>
      </c>
      <c r="G1500" s="8"/>
      <c r="H1500" s="45" t="str">
        <f t="shared" si="52"/>
        <v/>
      </c>
    </row>
    <row r="1501" spans="1:8" ht="27.6" x14ac:dyDescent="0.3">
      <c r="A1501" s="41" t="s">
        <v>555</v>
      </c>
      <c r="B1501" s="42" t="s">
        <v>2683</v>
      </c>
      <c r="C1501" s="43" t="s">
        <v>2684</v>
      </c>
      <c r="D1501" s="43" t="s">
        <v>2670</v>
      </c>
      <c r="E1501" s="44" t="s">
        <v>9</v>
      </c>
      <c r="F1501" s="45">
        <v>1</v>
      </c>
      <c r="G1501" s="8"/>
      <c r="H1501" s="45" t="str">
        <f t="shared" si="52"/>
        <v/>
      </c>
    </row>
    <row r="1502" spans="1:8" ht="27.6" x14ac:dyDescent="0.3">
      <c r="A1502" s="41" t="s">
        <v>558</v>
      </c>
      <c r="B1502" s="42" t="s">
        <v>2685</v>
      </c>
      <c r="C1502" s="43" t="s">
        <v>2686</v>
      </c>
      <c r="D1502" s="43" t="s">
        <v>2670</v>
      </c>
      <c r="E1502" s="44" t="s">
        <v>9</v>
      </c>
      <c r="F1502" s="45">
        <v>2</v>
      </c>
      <c r="G1502" s="8"/>
      <c r="H1502" s="45" t="str">
        <f t="shared" si="52"/>
        <v/>
      </c>
    </row>
    <row r="1503" spans="1:8" ht="27.6" x14ac:dyDescent="0.3">
      <c r="A1503" s="30" t="s">
        <v>561</v>
      </c>
      <c r="B1503" s="31" t="s">
        <v>2687</v>
      </c>
      <c r="C1503" s="32" t="s">
        <v>2688</v>
      </c>
      <c r="D1503" s="32"/>
      <c r="E1503" s="33" t="s">
        <v>30</v>
      </c>
      <c r="F1503" s="34">
        <v>1</v>
      </c>
      <c r="G1503" s="6"/>
      <c r="H1503" s="34" t="str">
        <f t="shared" si="52"/>
        <v/>
      </c>
    </row>
    <row r="1504" spans="1:8" ht="15" customHeight="1" thickBot="1" x14ac:dyDescent="0.35">
      <c r="A1504" s="35" t="str">
        <f>A1472 &amp;" - skupna cena (brez DDV):"</f>
        <v>6.1.1 Kabli - skupna cena (brez DDV):</v>
      </c>
      <c r="B1504" s="36"/>
      <c r="C1504" s="37"/>
      <c r="D1504" s="37"/>
      <c r="E1504" s="38"/>
      <c r="F1504" s="39"/>
      <c r="G1504" s="39"/>
      <c r="H1504" s="39" t="str">
        <f>IF(SUM(H1474:H1503)=0,"",SUM(H1474:H1503))</f>
        <v/>
      </c>
    </row>
    <row r="1505" spans="1:8" ht="14.4" thickTop="1" x14ac:dyDescent="0.3"/>
    <row r="1506" spans="1:8" ht="16.05" customHeight="1" x14ac:dyDescent="0.3">
      <c r="A1506" s="14" t="s">
        <v>2689</v>
      </c>
    </row>
    <row r="1507" spans="1:8" ht="15" customHeight="1" x14ac:dyDescent="0.3">
      <c r="A1507" s="20" t="s">
        <v>1139</v>
      </c>
      <c r="B1507" s="21" t="s">
        <v>0</v>
      </c>
      <c r="C1507" s="22" t="s">
        <v>4</v>
      </c>
      <c r="D1507" s="22" t="s">
        <v>1141</v>
      </c>
      <c r="E1507" s="23" t="s">
        <v>1</v>
      </c>
      <c r="F1507" s="24" t="s">
        <v>2</v>
      </c>
      <c r="G1507" s="24" t="s">
        <v>3</v>
      </c>
      <c r="H1507" s="24" t="s">
        <v>1140</v>
      </c>
    </row>
    <row r="1508" spans="1:8" ht="41.4" x14ac:dyDescent="0.3">
      <c r="A1508" s="25" t="s">
        <v>5</v>
      </c>
      <c r="B1508" s="26" t="s">
        <v>2690</v>
      </c>
      <c r="C1508" s="27" t="s">
        <v>2691</v>
      </c>
      <c r="D1508" s="27"/>
      <c r="E1508" s="28" t="s">
        <v>9</v>
      </c>
      <c r="F1508" s="29">
        <v>3</v>
      </c>
      <c r="G1508" s="7"/>
      <c r="H1508" s="29" t="str">
        <f t="shared" ref="H1508:H1522" si="53">IF(G1508="","",ROUND(G1508*F1508,2))</f>
        <v/>
      </c>
    </row>
    <row r="1509" spans="1:8" ht="41.4" x14ac:dyDescent="0.3">
      <c r="A1509" s="41" t="s">
        <v>11</v>
      </c>
      <c r="B1509" s="42" t="s">
        <v>2692</v>
      </c>
      <c r="C1509" s="43" t="s">
        <v>2693</v>
      </c>
      <c r="D1509" s="43"/>
      <c r="E1509" s="44" t="s">
        <v>9</v>
      </c>
      <c r="F1509" s="45">
        <v>1</v>
      </c>
      <c r="G1509" s="8"/>
      <c r="H1509" s="45" t="str">
        <f t="shared" si="53"/>
        <v/>
      </c>
    </row>
    <row r="1510" spans="1:8" ht="41.4" x14ac:dyDescent="0.3">
      <c r="A1510" s="41" t="s">
        <v>14</v>
      </c>
      <c r="B1510" s="42" t="s">
        <v>2694</v>
      </c>
      <c r="C1510" s="43" t="s">
        <v>2695</v>
      </c>
      <c r="D1510" s="43"/>
      <c r="E1510" s="44" t="s">
        <v>9</v>
      </c>
      <c r="F1510" s="45">
        <v>1</v>
      </c>
      <c r="G1510" s="8"/>
      <c r="H1510" s="45" t="str">
        <f t="shared" si="53"/>
        <v/>
      </c>
    </row>
    <row r="1511" spans="1:8" ht="41.4" x14ac:dyDescent="0.3">
      <c r="A1511" s="41" t="s">
        <v>28</v>
      </c>
      <c r="B1511" s="42" t="s">
        <v>2696</v>
      </c>
      <c r="C1511" s="43" t="s">
        <v>2697</v>
      </c>
      <c r="D1511" s="43"/>
      <c r="E1511" s="44" t="s">
        <v>9</v>
      </c>
      <c r="F1511" s="45">
        <v>1</v>
      </c>
      <c r="G1511" s="8"/>
      <c r="H1511" s="45" t="str">
        <f t="shared" si="53"/>
        <v/>
      </c>
    </row>
    <row r="1512" spans="1:8" ht="41.4" x14ac:dyDescent="0.3">
      <c r="A1512" s="41" t="s">
        <v>29</v>
      </c>
      <c r="B1512" s="42" t="s">
        <v>2698</v>
      </c>
      <c r="C1512" s="43" t="s">
        <v>2699</v>
      </c>
      <c r="D1512" s="43"/>
      <c r="E1512" s="44" t="s">
        <v>9</v>
      </c>
      <c r="F1512" s="45">
        <v>6</v>
      </c>
      <c r="G1512" s="8"/>
      <c r="H1512" s="45" t="str">
        <f t="shared" si="53"/>
        <v/>
      </c>
    </row>
    <row r="1513" spans="1:8" ht="41.4" x14ac:dyDescent="0.3">
      <c r="A1513" s="41" t="s">
        <v>32</v>
      </c>
      <c r="B1513" s="42" t="s">
        <v>2700</v>
      </c>
      <c r="C1513" s="43" t="s">
        <v>2701</v>
      </c>
      <c r="D1513" s="43"/>
      <c r="E1513" s="44" t="s">
        <v>9</v>
      </c>
      <c r="F1513" s="45">
        <v>8</v>
      </c>
      <c r="G1513" s="8"/>
      <c r="H1513" s="45" t="str">
        <f t="shared" si="53"/>
        <v/>
      </c>
    </row>
    <row r="1514" spans="1:8" ht="41.4" x14ac:dyDescent="0.3">
      <c r="A1514" s="41" t="s">
        <v>35</v>
      </c>
      <c r="B1514" s="42" t="s">
        <v>2702</v>
      </c>
      <c r="C1514" s="43" t="s">
        <v>2703</v>
      </c>
      <c r="D1514" s="43"/>
      <c r="E1514" s="44" t="s">
        <v>9</v>
      </c>
      <c r="F1514" s="45">
        <v>102</v>
      </c>
      <c r="G1514" s="8"/>
      <c r="H1514" s="45" t="str">
        <f t="shared" si="53"/>
        <v/>
      </c>
    </row>
    <row r="1515" spans="1:8" ht="27.6" x14ac:dyDescent="0.3">
      <c r="A1515" s="41" t="s">
        <v>38</v>
      </c>
      <c r="B1515" s="42" t="s">
        <v>2704</v>
      </c>
      <c r="C1515" s="43" t="s">
        <v>2705</v>
      </c>
      <c r="D1515" s="43"/>
      <c r="E1515" s="44" t="s">
        <v>9</v>
      </c>
      <c r="F1515" s="45">
        <v>1736</v>
      </c>
      <c r="G1515" s="8"/>
      <c r="H1515" s="45" t="str">
        <f t="shared" si="53"/>
        <v/>
      </c>
    </row>
    <row r="1516" spans="1:8" ht="27.6" x14ac:dyDescent="0.3">
      <c r="A1516" s="41" t="s">
        <v>41</v>
      </c>
      <c r="B1516" s="42" t="s">
        <v>2706</v>
      </c>
      <c r="C1516" s="43" t="s">
        <v>2707</v>
      </c>
      <c r="D1516" s="43"/>
      <c r="E1516" s="44" t="s">
        <v>9</v>
      </c>
      <c r="F1516" s="45">
        <v>110</v>
      </c>
      <c r="G1516" s="8"/>
      <c r="H1516" s="45" t="str">
        <f t="shared" si="53"/>
        <v/>
      </c>
    </row>
    <row r="1517" spans="1:8" ht="27.6" x14ac:dyDescent="0.3">
      <c r="A1517" s="41" t="s">
        <v>44</v>
      </c>
      <c r="B1517" s="42" t="s">
        <v>2708</v>
      </c>
      <c r="C1517" s="43" t="s">
        <v>2709</v>
      </c>
      <c r="D1517" s="43" t="s">
        <v>2710</v>
      </c>
      <c r="E1517" s="44" t="s">
        <v>45</v>
      </c>
      <c r="F1517" s="45">
        <v>330</v>
      </c>
      <c r="G1517" s="8"/>
      <c r="H1517" s="45" t="str">
        <f t="shared" si="53"/>
        <v/>
      </c>
    </row>
    <row r="1518" spans="1:8" ht="27.6" x14ac:dyDescent="0.3">
      <c r="A1518" s="41" t="s">
        <v>47</v>
      </c>
      <c r="B1518" s="42" t="s">
        <v>2711</v>
      </c>
      <c r="C1518" s="43" t="s">
        <v>2712</v>
      </c>
      <c r="D1518" s="43" t="s">
        <v>2713</v>
      </c>
      <c r="E1518" s="44" t="s">
        <v>9</v>
      </c>
      <c r="F1518" s="45">
        <v>220</v>
      </c>
      <c r="G1518" s="8"/>
      <c r="H1518" s="45" t="str">
        <f t="shared" si="53"/>
        <v/>
      </c>
    </row>
    <row r="1519" spans="1:8" ht="41.4" x14ac:dyDescent="0.3">
      <c r="A1519" s="41" t="s">
        <v>51</v>
      </c>
      <c r="B1519" s="42" t="s">
        <v>2714</v>
      </c>
      <c r="C1519" s="43" t="s">
        <v>2715</v>
      </c>
      <c r="D1519" s="43"/>
      <c r="E1519" s="44" t="s">
        <v>9</v>
      </c>
      <c r="F1519" s="45">
        <v>30</v>
      </c>
      <c r="G1519" s="8"/>
      <c r="H1519" s="45" t="str">
        <f t="shared" si="53"/>
        <v/>
      </c>
    </row>
    <row r="1520" spans="1:8" ht="41.4" x14ac:dyDescent="0.3">
      <c r="A1520" s="41" t="s">
        <v>55</v>
      </c>
      <c r="B1520" s="42" t="s">
        <v>2716</v>
      </c>
      <c r="C1520" s="43" t="s">
        <v>2717</v>
      </c>
      <c r="D1520" s="43"/>
      <c r="E1520" s="44" t="s">
        <v>30</v>
      </c>
      <c r="F1520" s="45">
        <v>1</v>
      </c>
      <c r="G1520" s="8"/>
      <c r="H1520" s="45" t="str">
        <f t="shared" si="53"/>
        <v/>
      </c>
    </row>
    <row r="1521" spans="1:8" ht="82.8" x14ac:dyDescent="0.3">
      <c r="A1521" s="41" t="s">
        <v>58</v>
      </c>
      <c r="B1521" s="42" t="s">
        <v>2718</v>
      </c>
      <c r="C1521" s="43" t="s">
        <v>2719</v>
      </c>
      <c r="D1521" s="43"/>
      <c r="E1521" s="44" t="s">
        <v>30</v>
      </c>
      <c r="F1521" s="45">
        <v>1</v>
      </c>
      <c r="G1521" s="8"/>
      <c r="H1521" s="45" t="str">
        <f t="shared" si="53"/>
        <v/>
      </c>
    </row>
    <row r="1522" spans="1:8" ht="82.8" x14ac:dyDescent="0.3">
      <c r="A1522" s="30" t="s">
        <v>62</v>
      </c>
      <c r="B1522" s="31" t="s">
        <v>2720</v>
      </c>
      <c r="C1522" s="32" t="s">
        <v>2721</v>
      </c>
      <c r="D1522" s="32" t="s">
        <v>2722</v>
      </c>
      <c r="E1522" s="33" t="s">
        <v>30</v>
      </c>
      <c r="F1522" s="34">
        <v>1</v>
      </c>
      <c r="G1522" s="6"/>
      <c r="H1522" s="34" t="str">
        <f t="shared" si="53"/>
        <v/>
      </c>
    </row>
    <row r="1523" spans="1:8" ht="15" customHeight="1" thickBot="1" x14ac:dyDescent="0.35">
      <c r="A1523" s="35" t="str">
        <f>A1506 &amp;" - skupna cena (brez DDV):"</f>
        <v>6.1.2 Zunanje naprave - skupna cena (brez DDV):</v>
      </c>
      <c r="B1523" s="36"/>
      <c r="C1523" s="37"/>
      <c r="D1523" s="37"/>
      <c r="E1523" s="38"/>
      <c r="F1523" s="39"/>
      <c r="G1523" s="39"/>
      <c r="H1523" s="39" t="str">
        <f>IF(SUM(H1508:H1522)=0,"",SUM(H1508:H1522))</f>
        <v/>
      </c>
    </row>
    <row r="1524" spans="1:8" ht="14.4" thickTop="1" x14ac:dyDescent="0.3"/>
    <row r="1525" spans="1:8" ht="16.05" customHeight="1" x14ac:dyDescent="0.3">
      <c r="A1525" s="14" t="s">
        <v>2723</v>
      </c>
    </row>
    <row r="1526" spans="1:8" ht="15" customHeight="1" x14ac:dyDescent="0.3">
      <c r="A1526" s="20" t="s">
        <v>1139</v>
      </c>
      <c r="B1526" s="21" t="s">
        <v>0</v>
      </c>
      <c r="C1526" s="22" t="s">
        <v>4</v>
      </c>
      <c r="D1526" s="22" t="s">
        <v>1141</v>
      </c>
      <c r="E1526" s="23" t="s">
        <v>1</v>
      </c>
      <c r="F1526" s="24" t="s">
        <v>2</v>
      </c>
      <c r="G1526" s="24" t="s">
        <v>3</v>
      </c>
      <c r="H1526" s="24" t="s">
        <v>1140</v>
      </c>
    </row>
    <row r="1527" spans="1:8" ht="41.4" x14ac:dyDescent="0.3">
      <c r="A1527" s="25" t="s">
        <v>5</v>
      </c>
      <c r="B1527" s="26" t="s">
        <v>2724</v>
      </c>
      <c r="C1527" s="27" t="s">
        <v>2725</v>
      </c>
      <c r="D1527" s="27"/>
      <c r="E1527" s="28" t="s">
        <v>7</v>
      </c>
      <c r="F1527" s="29">
        <v>0</v>
      </c>
      <c r="G1527" s="29"/>
      <c r="H1527" s="29" t="str">
        <f>IF(G1527="","",ROUND(G1527*F1527,2))</f>
        <v/>
      </c>
    </row>
    <row r="1528" spans="1:8" ht="124.2" x14ac:dyDescent="0.3">
      <c r="A1528" s="30" t="s">
        <v>11</v>
      </c>
      <c r="B1528" s="31" t="s">
        <v>2726</v>
      </c>
      <c r="C1528" s="32" t="s">
        <v>2727</v>
      </c>
      <c r="D1528" s="32"/>
      <c r="E1528" s="33" t="s">
        <v>9</v>
      </c>
      <c r="F1528" s="34">
        <v>1</v>
      </c>
      <c r="G1528" s="6"/>
      <c r="H1528" s="34" t="str">
        <f>IF(G1528="","",ROUND(G1528*F1528,2))</f>
        <v/>
      </c>
    </row>
    <row r="1529" spans="1:8" ht="15" customHeight="1" thickBot="1" x14ac:dyDescent="0.35">
      <c r="A1529" s="35" t="str">
        <f>A1525 &amp;" - skupna cena (brez DDV):"</f>
        <v>6.1.3 Zemeljska dela - skupna cena (brez DDV):</v>
      </c>
      <c r="B1529" s="36"/>
      <c r="C1529" s="37"/>
      <c r="D1529" s="37"/>
      <c r="E1529" s="38"/>
      <c r="F1529" s="39"/>
      <c r="G1529" s="39"/>
      <c r="H1529" s="39" t="str">
        <f>IF(SUM(H1527:H1528)=0,"",SUM(H1527:H1528))</f>
        <v/>
      </c>
    </row>
    <row r="1530" spans="1:8" ht="14.4" thickTop="1" x14ac:dyDescent="0.3"/>
    <row r="1531" spans="1:8" ht="16.05" customHeight="1" x14ac:dyDescent="0.3">
      <c r="A1531" s="14" t="s">
        <v>2728</v>
      </c>
    </row>
    <row r="1532" spans="1:8" ht="15" customHeight="1" x14ac:dyDescent="0.3">
      <c r="A1532" s="20" t="s">
        <v>1139</v>
      </c>
      <c r="B1532" s="21" t="s">
        <v>0</v>
      </c>
      <c r="C1532" s="22" t="s">
        <v>4</v>
      </c>
      <c r="D1532" s="22" t="s">
        <v>1141</v>
      </c>
      <c r="E1532" s="23" t="s">
        <v>1</v>
      </c>
      <c r="F1532" s="24" t="s">
        <v>2</v>
      </c>
      <c r="G1532" s="24" t="s">
        <v>3</v>
      </c>
      <c r="H1532" s="24" t="s">
        <v>1140</v>
      </c>
    </row>
    <row r="1533" spans="1:8" ht="69" x14ac:dyDescent="0.3">
      <c r="A1533" s="25" t="s">
        <v>5</v>
      </c>
      <c r="B1533" s="26" t="s">
        <v>2729</v>
      </c>
      <c r="C1533" s="27" t="s">
        <v>2730</v>
      </c>
      <c r="D1533" s="27"/>
      <c r="E1533" s="28" t="s">
        <v>9</v>
      </c>
      <c r="F1533" s="29">
        <v>15</v>
      </c>
      <c r="G1533" s="7"/>
      <c r="H1533" s="29" t="str">
        <f t="shared" ref="H1533:H1543" si="54">IF(G1533="","",ROUND(G1533*F1533,2))</f>
        <v/>
      </c>
    </row>
    <row r="1534" spans="1:8" ht="41.4" x14ac:dyDescent="0.3">
      <c r="A1534" s="41" t="s">
        <v>11</v>
      </c>
      <c r="B1534" s="42" t="s">
        <v>2731</v>
      </c>
      <c r="C1534" s="43" t="s">
        <v>2732</v>
      </c>
      <c r="D1534" s="43" t="s">
        <v>2733</v>
      </c>
      <c r="E1534" s="44" t="s">
        <v>9</v>
      </c>
      <c r="F1534" s="45">
        <v>4</v>
      </c>
      <c r="G1534" s="8"/>
      <c r="H1534" s="45" t="str">
        <f t="shared" si="54"/>
        <v/>
      </c>
    </row>
    <row r="1535" spans="1:8" ht="55.2" x14ac:dyDescent="0.3">
      <c r="A1535" s="41" t="s">
        <v>14</v>
      </c>
      <c r="B1535" s="42" t="s">
        <v>2734</v>
      </c>
      <c r="C1535" s="43" t="s">
        <v>2735</v>
      </c>
      <c r="D1535" s="43"/>
      <c r="E1535" s="44" t="s">
        <v>45</v>
      </c>
      <c r="F1535" s="45">
        <v>785</v>
      </c>
      <c r="G1535" s="8"/>
      <c r="H1535" s="45" t="str">
        <f t="shared" si="54"/>
        <v/>
      </c>
    </row>
    <row r="1536" spans="1:8" ht="55.2" x14ac:dyDescent="0.3">
      <c r="A1536" s="41" t="s">
        <v>28</v>
      </c>
      <c r="B1536" s="42" t="s">
        <v>2736</v>
      </c>
      <c r="C1536" s="43" t="s">
        <v>2737</v>
      </c>
      <c r="D1536" s="43"/>
      <c r="E1536" s="44" t="s">
        <v>45</v>
      </c>
      <c r="F1536" s="45">
        <v>1280</v>
      </c>
      <c r="G1536" s="8"/>
      <c r="H1536" s="45" t="str">
        <f t="shared" si="54"/>
        <v/>
      </c>
    </row>
    <row r="1537" spans="1:8" ht="41.4" x14ac:dyDescent="0.3">
      <c r="A1537" s="41" t="s">
        <v>29</v>
      </c>
      <c r="B1537" s="42" t="s">
        <v>2738</v>
      </c>
      <c r="C1537" s="43" t="s">
        <v>1072</v>
      </c>
      <c r="D1537" s="43"/>
      <c r="E1537" s="44" t="s">
        <v>45</v>
      </c>
      <c r="F1537" s="45">
        <v>627</v>
      </c>
      <c r="G1537" s="8"/>
      <c r="H1537" s="45" t="str">
        <f t="shared" si="54"/>
        <v/>
      </c>
    </row>
    <row r="1538" spans="1:8" ht="55.2" x14ac:dyDescent="0.3">
      <c r="A1538" s="41" t="s">
        <v>32</v>
      </c>
      <c r="B1538" s="42" t="s">
        <v>2739</v>
      </c>
      <c r="C1538" s="43" t="s">
        <v>2740</v>
      </c>
      <c r="D1538" s="43"/>
      <c r="E1538" s="44" t="s">
        <v>45</v>
      </c>
      <c r="F1538" s="45">
        <v>11</v>
      </c>
      <c r="G1538" s="8"/>
      <c r="H1538" s="45" t="str">
        <f t="shared" si="54"/>
        <v/>
      </c>
    </row>
    <row r="1539" spans="1:8" ht="41.4" x14ac:dyDescent="0.3">
      <c r="A1539" s="41" t="s">
        <v>35</v>
      </c>
      <c r="B1539" s="42" t="s">
        <v>2741</v>
      </c>
      <c r="C1539" s="43" t="s">
        <v>2742</v>
      </c>
      <c r="D1539" s="43"/>
      <c r="E1539" s="44" t="s">
        <v>45</v>
      </c>
      <c r="F1539" s="45">
        <v>1522</v>
      </c>
      <c r="G1539" s="8"/>
      <c r="H1539" s="45" t="str">
        <f t="shared" si="54"/>
        <v/>
      </c>
    </row>
    <row r="1540" spans="1:8" ht="41.4" x14ac:dyDescent="0.3">
      <c r="A1540" s="41" t="s">
        <v>38</v>
      </c>
      <c r="B1540" s="42" t="s">
        <v>2743</v>
      </c>
      <c r="C1540" s="43" t="s">
        <v>1073</v>
      </c>
      <c r="D1540" s="43"/>
      <c r="E1540" s="44" t="s">
        <v>45</v>
      </c>
      <c r="F1540" s="45">
        <v>50</v>
      </c>
      <c r="G1540" s="8"/>
      <c r="H1540" s="45" t="str">
        <f t="shared" si="54"/>
        <v/>
      </c>
    </row>
    <row r="1541" spans="1:8" ht="27.6" x14ac:dyDescent="0.3">
      <c r="A1541" s="41" t="s">
        <v>41</v>
      </c>
      <c r="B1541" s="42" t="s">
        <v>2744</v>
      </c>
      <c r="C1541" s="43" t="s">
        <v>2745</v>
      </c>
      <c r="D1541" s="43"/>
      <c r="E1541" s="44" t="s">
        <v>9</v>
      </c>
      <c r="F1541" s="45">
        <v>10</v>
      </c>
      <c r="G1541" s="8"/>
      <c r="H1541" s="45" t="str">
        <f t="shared" si="54"/>
        <v/>
      </c>
    </row>
    <row r="1542" spans="1:8" ht="27.6" x14ac:dyDescent="0.3">
      <c r="A1542" s="41" t="s">
        <v>44</v>
      </c>
      <c r="B1542" s="42" t="s">
        <v>2746</v>
      </c>
      <c r="C1542" s="43" t="s">
        <v>2747</v>
      </c>
      <c r="D1542" s="43" t="s">
        <v>2748</v>
      </c>
      <c r="E1542" s="44" t="s">
        <v>9</v>
      </c>
      <c r="F1542" s="45">
        <v>74</v>
      </c>
      <c r="G1542" s="8"/>
      <c r="H1542" s="45" t="str">
        <f t="shared" si="54"/>
        <v/>
      </c>
    </row>
    <row r="1543" spans="1:8" ht="27.6" x14ac:dyDescent="0.3">
      <c r="A1543" s="30" t="s">
        <v>47</v>
      </c>
      <c r="B1543" s="31" t="s">
        <v>2749</v>
      </c>
      <c r="C1543" s="32" t="s">
        <v>2750</v>
      </c>
      <c r="D1543" s="32"/>
      <c r="E1543" s="33" t="s">
        <v>30</v>
      </c>
      <c r="F1543" s="34">
        <v>1</v>
      </c>
      <c r="G1543" s="6"/>
      <c r="H1543" s="34" t="str">
        <f t="shared" si="54"/>
        <v/>
      </c>
    </row>
    <row r="1544" spans="1:8" ht="15" customHeight="1" thickBot="1" x14ac:dyDescent="0.35">
      <c r="A1544" s="35" t="str">
        <f>A1531 &amp;" - skupna cena (brez DDV):"</f>
        <v>6.1.4 Demontaže in odstranitve - skupna cena (brez DDV):</v>
      </c>
      <c r="B1544" s="36"/>
      <c r="C1544" s="37"/>
      <c r="D1544" s="37"/>
      <c r="E1544" s="38"/>
      <c r="F1544" s="39"/>
      <c r="G1544" s="39"/>
      <c r="H1544" s="39" t="str">
        <f>IF(SUM(H1533:H1543)=0,"",SUM(H1533:H1543))</f>
        <v/>
      </c>
    </row>
    <row r="1545" spans="1:8" ht="14.4" thickTop="1" x14ac:dyDescent="0.3"/>
    <row r="1546" spans="1:8" ht="16.05" customHeight="1" x14ac:dyDescent="0.3">
      <c r="A1546" s="14" t="s">
        <v>2942</v>
      </c>
    </row>
    <row r="1547" spans="1:8" ht="16.05" customHeight="1" x14ac:dyDescent="0.3">
      <c r="A1547" s="14" t="s">
        <v>2943</v>
      </c>
    </row>
    <row r="1548" spans="1:8" ht="15" customHeight="1" x14ac:dyDescent="0.3">
      <c r="A1548" s="20" t="s">
        <v>1139</v>
      </c>
      <c r="B1548" s="21" t="s">
        <v>0</v>
      </c>
      <c r="C1548" s="22" t="s">
        <v>4</v>
      </c>
      <c r="D1548" s="22" t="s">
        <v>1141</v>
      </c>
      <c r="E1548" s="23" t="s">
        <v>1</v>
      </c>
      <c r="F1548" s="24" t="s">
        <v>2</v>
      </c>
      <c r="G1548" s="24" t="s">
        <v>3</v>
      </c>
      <c r="H1548" s="24" t="s">
        <v>1140</v>
      </c>
    </row>
    <row r="1549" spans="1:8" ht="96.6" x14ac:dyDescent="0.3">
      <c r="A1549" s="25" t="s">
        <v>5</v>
      </c>
      <c r="B1549" s="26" t="s">
        <v>2751</v>
      </c>
      <c r="C1549" s="27" t="s">
        <v>2752</v>
      </c>
      <c r="D1549" s="27"/>
      <c r="E1549" s="28" t="s">
        <v>7</v>
      </c>
      <c r="F1549" s="29">
        <v>0</v>
      </c>
      <c r="G1549" s="29"/>
      <c r="H1549" s="29" t="str">
        <f t="shared" ref="H1549:H1557" si="55">IF(G1549="","",ROUND(G1549*F1549,2))</f>
        <v/>
      </c>
    </row>
    <row r="1550" spans="1:8" ht="27.6" x14ac:dyDescent="0.3">
      <c r="A1550" s="41" t="s">
        <v>11</v>
      </c>
      <c r="B1550" s="42" t="s">
        <v>2753</v>
      </c>
      <c r="C1550" s="43" t="s">
        <v>2645</v>
      </c>
      <c r="D1550" s="43"/>
      <c r="E1550" s="44" t="s">
        <v>45</v>
      </c>
      <c r="F1550" s="45">
        <v>300</v>
      </c>
      <c r="G1550" s="8"/>
      <c r="H1550" s="45" t="str">
        <f t="shared" si="55"/>
        <v/>
      </c>
    </row>
    <row r="1551" spans="1:8" ht="27.6" x14ac:dyDescent="0.3">
      <c r="A1551" s="41" t="s">
        <v>14</v>
      </c>
      <c r="B1551" s="42" t="s">
        <v>2754</v>
      </c>
      <c r="C1551" s="43" t="s">
        <v>2755</v>
      </c>
      <c r="D1551" s="43"/>
      <c r="E1551" s="44" t="s">
        <v>45</v>
      </c>
      <c r="F1551" s="45">
        <v>740</v>
      </c>
      <c r="G1551" s="8"/>
      <c r="H1551" s="45" t="str">
        <f t="shared" si="55"/>
        <v/>
      </c>
    </row>
    <row r="1552" spans="1:8" ht="27.6" x14ac:dyDescent="0.3">
      <c r="A1552" s="41" t="s">
        <v>28</v>
      </c>
      <c r="B1552" s="42" t="s">
        <v>2756</v>
      </c>
      <c r="C1552" s="43" t="s">
        <v>2757</v>
      </c>
      <c r="D1552" s="43"/>
      <c r="E1552" s="44" t="s">
        <v>45</v>
      </c>
      <c r="F1552" s="45">
        <v>300</v>
      </c>
      <c r="G1552" s="8"/>
      <c r="H1552" s="45" t="str">
        <f t="shared" si="55"/>
        <v/>
      </c>
    </row>
    <row r="1553" spans="1:8" ht="27.6" x14ac:dyDescent="0.3">
      <c r="A1553" s="41" t="s">
        <v>29</v>
      </c>
      <c r="B1553" s="42" t="s">
        <v>2758</v>
      </c>
      <c r="C1553" s="43" t="s">
        <v>2661</v>
      </c>
      <c r="D1553" s="43"/>
      <c r="E1553" s="44" t="s">
        <v>9</v>
      </c>
      <c r="F1553" s="45">
        <v>10</v>
      </c>
      <c r="G1553" s="8"/>
      <c r="H1553" s="45" t="str">
        <f t="shared" si="55"/>
        <v/>
      </c>
    </row>
    <row r="1554" spans="1:8" ht="41.4" x14ac:dyDescent="0.3">
      <c r="A1554" s="41" t="s">
        <v>32</v>
      </c>
      <c r="B1554" s="42" t="s">
        <v>2759</v>
      </c>
      <c r="C1554" s="43" t="s">
        <v>2667</v>
      </c>
      <c r="D1554" s="43"/>
      <c r="E1554" s="44" t="s">
        <v>9</v>
      </c>
      <c r="F1554" s="45">
        <v>2</v>
      </c>
      <c r="G1554" s="8"/>
      <c r="H1554" s="45" t="str">
        <f t="shared" si="55"/>
        <v/>
      </c>
    </row>
    <row r="1555" spans="1:8" ht="41.4" x14ac:dyDescent="0.3">
      <c r="A1555" s="41" t="s">
        <v>35</v>
      </c>
      <c r="B1555" s="42" t="s">
        <v>2760</v>
      </c>
      <c r="C1555" s="43" t="s">
        <v>2672</v>
      </c>
      <c r="D1555" s="43" t="s">
        <v>2673</v>
      </c>
      <c r="E1555" s="44" t="s">
        <v>9</v>
      </c>
      <c r="F1555" s="45">
        <v>1</v>
      </c>
      <c r="G1555" s="8"/>
      <c r="H1555" s="45" t="str">
        <f t="shared" si="55"/>
        <v/>
      </c>
    </row>
    <row r="1556" spans="1:8" ht="41.4" x14ac:dyDescent="0.3">
      <c r="A1556" s="41" t="s">
        <v>38</v>
      </c>
      <c r="B1556" s="42" t="s">
        <v>2761</v>
      </c>
      <c r="C1556" s="43" t="s">
        <v>2678</v>
      </c>
      <c r="D1556" s="43" t="s">
        <v>2679</v>
      </c>
      <c r="E1556" s="44" t="s">
        <v>9</v>
      </c>
      <c r="F1556" s="45">
        <v>2</v>
      </c>
      <c r="G1556" s="8"/>
      <c r="H1556" s="45" t="str">
        <f t="shared" si="55"/>
        <v/>
      </c>
    </row>
    <row r="1557" spans="1:8" ht="41.4" x14ac:dyDescent="0.3">
      <c r="A1557" s="30" t="s">
        <v>41</v>
      </c>
      <c r="B1557" s="31" t="s">
        <v>2762</v>
      </c>
      <c r="C1557" s="32" t="s">
        <v>2763</v>
      </c>
      <c r="D1557" s="32"/>
      <c r="E1557" s="33" t="s">
        <v>30</v>
      </c>
      <c r="F1557" s="34">
        <v>1</v>
      </c>
      <c r="G1557" s="6"/>
      <c r="H1557" s="34" t="str">
        <f t="shared" si="55"/>
        <v/>
      </c>
    </row>
    <row r="1558" spans="1:8" ht="15" customHeight="1" thickBot="1" x14ac:dyDescent="0.35">
      <c r="A1558" s="35" t="str">
        <f>A1547 &amp;" - skupna cena (brez DDV):"</f>
        <v>6.2.1 Kabli - skupna cena (brez DDV):</v>
      </c>
      <c r="B1558" s="36"/>
      <c r="C1558" s="37"/>
      <c r="D1558" s="37"/>
      <c r="E1558" s="38"/>
      <c r="F1558" s="39"/>
      <c r="G1558" s="39"/>
      <c r="H1558" s="39" t="str">
        <f>IF(SUM(H1549:H1557)=0,"",SUM(H1549:H1557))</f>
        <v/>
      </c>
    </row>
    <row r="1559" spans="1:8" ht="14.4" thickTop="1" x14ac:dyDescent="0.3"/>
    <row r="1560" spans="1:8" ht="16.05" customHeight="1" x14ac:dyDescent="0.3">
      <c r="A1560" s="14" t="s">
        <v>2944</v>
      </c>
    </row>
    <row r="1561" spans="1:8" ht="15" customHeight="1" x14ac:dyDescent="0.3">
      <c r="A1561" s="20" t="s">
        <v>1139</v>
      </c>
      <c r="B1561" s="21" t="s">
        <v>0</v>
      </c>
      <c r="C1561" s="22" t="s">
        <v>4</v>
      </c>
      <c r="D1561" s="22" t="s">
        <v>1141</v>
      </c>
      <c r="E1561" s="23" t="s">
        <v>1</v>
      </c>
      <c r="F1561" s="24" t="s">
        <v>2</v>
      </c>
      <c r="G1561" s="24" t="s">
        <v>3</v>
      </c>
      <c r="H1561" s="24" t="s">
        <v>1140</v>
      </c>
    </row>
    <row r="1562" spans="1:8" ht="41.4" x14ac:dyDescent="0.3">
      <c r="A1562" s="25" t="s">
        <v>5</v>
      </c>
      <c r="B1562" s="26" t="s">
        <v>2764</v>
      </c>
      <c r="C1562" s="27" t="s">
        <v>2701</v>
      </c>
      <c r="D1562" s="27"/>
      <c r="E1562" s="28" t="s">
        <v>9</v>
      </c>
      <c r="F1562" s="29">
        <v>8</v>
      </c>
      <c r="G1562" s="7"/>
      <c r="H1562" s="29" t="str">
        <f t="shared" ref="H1562:H1569" si="56">IF(G1562="","",ROUND(G1562*F1562,2))</f>
        <v/>
      </c>
    </row>
    <row r="1563" spans="1:8" ht="41.4" x14ac:dyDescent="0.3">
      <c r="A1563" s="41" t="s">
        <v>11</v>
      </c>
      <c r="B1563" s="42" t="s">
        <v>2765</v>
      </c>
      <c r="C1563" s="43" t="s">
        <v>2703</v>
      </c>
      <c r="D1563" s="43"/>
      <c r="E1563" s="44" t="s">
        <v>9</v>
      </c>
      <c r="F1563" s="45">
        <v>8</v>
      </c>
      <c r="G1563" s="8"/>
      <c r="H1563" s="45" t="str">
        <f t="shared" si="56"/>
        <v/>
      </c>
    </row>
    <row r="1564" spans="1:8" ht="27.6" x14ac:dyDescent="0.3">
      <c r="A1564" s="41" t="s">
        <v>14</v>
      </c>
      <c r="B1564" s="42" t="s">
        <v>2766</v>
      </c>
      <c r="C1564" s="43" t="s">
        <v>2705</v>
      </c>
      <c r="D1564" s="43"/>
      <c r="E1564" s="44" t="s">
        <v>9</v>
      </c>
      <c r="F1564" s="45">
        <v>128</v>
      </c>
      <c r="G1564" s="8"/>
      <c r="H1564" s="45" t="str">
        <f t="shared" si="56"/>
        <v/>
      </c>
    </row>
    <row r="1565" spans="1:8" ht="27.6" x14ac:dyDescent="0.3">
      <c r="A1565" s="41" t="s">
        <v>28</v>
      </c>
      <c r="B1565" s="42" t="s">
        <v>2767</v>
      </c>
      <c r="C1565" s="43" t="s">
        <v>2707</v>
      </c>
      <c r="D1565" s="43"/>
      <c r="E1565" s="44" t="s">
        <v>9</v>
      </c>
      <c r="F1565" s="45">
        <v>8</v>
      </c>
      <c r="G1565" s="8"/>
      <c r="H1565" s="45" t="str">
        <f t="shared" si="56"/>
        <v/>
      </c>
    </row>
    <row r="1566" spans="1:8" ht="27.6" x14ac:dyDescent="0.3">
      <c r="A1566" s="41" t="s">
        <v>29</v>
      </c>
      <c r="B1566" s="42" t="s">
        <v>2768</v>
      </c>
      <c r="C1566" s="43" t="s">
        <v>2709</v>
      </c>
      <c r="D1566" s="43" t="s">
        <v>2710</v>
      </c>
      <c r="E1566" s="44" t="s">
        <v>45</v>
      </c>
      <c r="F1566" s="45">
        <v>48</v>
      </c>
      <c r="G1566" s="8"/>
      <c r="H1566" s="45" t="str">
        <f t="shared" si="56"/>
        <v/>
      </c>
    </row>
    <row r="1567" spans="1:8" ht="27.6" x14ac:dyDescent="0.3">
      <c r="A1567" s="41" t="s">
        <v>32</v>
      </c>
      <c r="B1567" s="42" t="s">
        <v>2769</v>
      </c>
      <c r="C1567" s="43" t="s">
        <v>2770</v>
      </c>
      <c r="D1567" s="43"/>
      <c r="E1567" s="44" t="s">
        <v>9</v>
      </c>
      <c r="F1567" s="45">
        <v>32</v>
      </c>
      <c r="G1567" s="8"/>
      <c r="H1567" s="45" t="str">
        <f t="shared" si="56"/>
        <v/>
      </c>
    </row>
    <row r="1568" spans="1:8" ht="41.4" x14ac:dyDescent="0.3">
      <c r="A1568" s="41" t="s">
        <v>35</v>
      </c>
      <c r="B1568" s="42" t="s">
        <v>2771</v>
      </c>
      <c r="C1568" s="43" t="s">
        <v>2715</v>
      </c>
      <c r="D1568" s="43"/>
      <c r="E1568" s="44" t="s">
        <v>9</v>
      </c>
      <c r="F1568" s="45">
        <v>2</v>
      </c>
      <c r="G1568" s="8"/>
      <c r="H1568" s="45" t="str">
        <f t="shared" si="56"/>
        <v/>
      </c>
    </row>
    <row r="1569" spans="1:8" ht="41.4" x14ac:dyDescent="0.3">
      <c r="A1569" s="30" t="s">
        <v>38</v>
      </c>
      <c r="B1569" s="31" t="s">
        <v>2772</v>
      </c>
      <c r="C1569" s="32" t="s">
        <v>2773</v>
      </c>
      <c r="D1569" s="32"/>
      <c r="E1569" s="33" t="s">
        <v>30</v>
      </c>
      <c r="F1569" s="34">
        <v>1</v>
      </c>
      <c r="G1569" s="6"/>
      <c r="H1569" s="34" t="str">
        <f t="shared" si="56"/>
        <v/>
      </c>
    </row>
    <row r="1570" spans="1:8" ht="15" customHeight="1" thickBot="1" x14ac:dyDescent="0.35">
      <c r="A1570" s="35" t="str">
        <f>A1560 &amp;" - skupna cena (brez DDV):"</f>
        <v>6.2.2 Zunanje naprave - skupna cena (brez DDV):</v>
      </c>
      <c r="B1570" s="36"/>
      <c r="C1570" s="37"/>
      <c r="D1570" s="37"/>
      <c r="E1570" s="38"/>
      <c r="F1570" s="39"/>
      <c r="G1570" s="39"/>
      <c r="H1570" s="39" t="str">
        <f>IF(SUM(H1562:H1569)=0,"",SUM(H1562:H1569))</f>
        <v/>
      </c>
    </row>
    <row r="1571" spans="1:8" ht="14.4" thickTop="1" x14ac:dyDescent="0.3"/>
    <row r="1572" spans="1:8" ht="16.05" customHeight="1" x14ac:dyDescent="0.3">
      <c r="A1572" s="14" t="s">
        <v>2945</v>
      </c>
    </row>
    <row r="1573" spans="1:8" ht="15" customHeight="1" x14ac:dyDescent="0.3">
      <c r="A1573" s="20" t="s">
        <v>1139</v>
      </c>
      <c r="B1573" s="21" t="s">
        <v>0</v>
      </c>
      <c r="C1573" s="22" t="s">
        <v>4</v>
      </c>
      <c r="D1573" s="22" t="s">
        <v>1141</v>
      </c>
      <c r="E1573" s="23" t="s">
        <v>1</v>
      </c>
      <c r="F1573" s="24" t="s">
        <v>2</v>
      </c>
      <c r="G1573" s="24" t="s">
        <v>3</v>
      </c>
      <c r="H1573" s="24" t="s">
        <v>1140</v>
      </c>
    </row>
    <row r="1574" spans="1:8" ht="69" x14ac:dyDescent="0.3">
      <c r="A1574" s="25" t="s">
        <v>5</v>
      </c>
      <c r="B1574" s="26" t="s">
        <v>2774</v>
      </c>
      <c r="C1574" s="27" t="s">
        <v>2730</v>
      </c>
      <c r="D1574" s="27"/>
      <c r="E1574" s="28" t="s">
        <v>9</v>
      </c>
      <c r="F1574" s="29">
        <v>2</v>
      </c>
      <c r="G1574" s="7"/>
      <c r="H1574" s="29" t="str">
        <f t="shared" ref="H1574:H1580" si="57">IF(G1574="","",ROUND(G1574*F1574,2))</f>
        <v/>
      </c>
    </row>
    <row r="1575" spans="1:8" ht="55.2" x14ac:dyDescent="0.3">
      <c r="A1575" s="41" t="s">
        <v>11</v>
      </c>
      <c r="B1575" s="42" t="s">
        <v>2775</v>
      </c>
      <c r="C1575" s="43" t="s">
        <v>2735</v>
      </c>
      <c r="D1575" s="43"/>
      <c r="E1575" s="44" t="s">
        <v>45</v>
      </c>
      <c r="F1575" s="45">
        <v>300</v>
      </c>
      <c r="G1575" s="8"/>
      <c r="H1575" s="45" t="str">
        <f t="shared" si="57"/>
        <v/>
      </c>
    </row>
    <row r="1576" spans="1:8" ht="55.2" x14ac:dyDescent="0.3">
      <c r="A1576" s="41" t="s">
        <v>14</v>
      </c>
      <c r="B1576" s="42" t="s">
        <v>2776</v>
      </c>
      <c r="C1576" s="43" t="s">
        <v>2737</v>
      </c>
      <c r="D1576" s="43"/>
      <c r="E1576" s="44" t="s">
        <v>45</v>
      </c>
      <c r="F1576" s="45">
        <v>300</v>
      </c>
      <c r="G1576" s="8"/>
      <c r="H1576" s="45" t="str">
        <f t="shared" si="57"/>
        <v/>
      </c>
    </row>
    <row r="1577" spans="1:8" ht="55.2" x14ac:dyDescent="0.3">
      <c r="A1577" s="41" t="s">
        <v>28</v>
      </c>
      <c r="B1577" s="42" t="s">
        <v>2777</v>
      </c>
      <c r="C1577" s="43" t="s">
        <v>2778</v>
      </c>
      <c r="D1577" s="43"/>
      <c r="E1577" s="44" t="s">
        <v>45</v>
      </c>
      <c r="F1577" s="45">
        <v>740</v>
      </c>
      <c r="G1577" s="8"/>
      <c r="H1577" s="45" t="str">
        <f t="shared" si="57"/>
        <v/>
      </c>
    </row>
    <row r="1578" spans="1:8" ht="27.6" x14ac:dyDescent="0.3">
      <c r="A1578" s="41" t="s">
        <v>29</v>
      </c>
      <c r="B1578" s="42" t="s">
        <v>2779</v>
      </c>
      <c r="C1578" s="43" t="s">
        <v>2747</v>
      </c>
      <c r="D1578" s="43" t="s">
        <v>2748</v>
      </c>
      <c r="E1578" s="44" t="s">
        <v>9</v>
      </c>
      <c r="F1578" s="45">
        <v>10</v>
      </c>
      <c r="G1578" s="8"/>
      <c r="H1578" s="45" t="str">
        <f t="shared" si="57"/>
        <v/>
      </c>
    </row>
    <row r="1579" spans="1:8" ht="27.6" x14ac:dyDescent="0.3">
      <c r="A1579" s="41" t="s">
        <v>32</v>
      </c>
      <c r="B1579" s="42" t="s">
        <v>2780</v>
      </c>
      <c r="C1579" s="43" t="s">
        <v>2745</v>
      </c>
      <c r="D1579" s="43"/>
      <c r="E1579" s="44" t="s">
        <v>9</v>
      </c>
      <c r="F1579" s="45">
        <v>4</v>
      </c>
      <c r="G1579" s="8"/>
      <c r="H1579" s="45" t="str">
        <f t="shared" si="57"/>
        <v/>
      </c>
    </row>
    <row r="1580" spans="1:8" ht="27.6" x14ac:dyDescent="0.3">
      <c r="A1580" s="30" t="s">
        <v>35</v>
      </c>
      <c r="B1580" s="31" t="s">
        <v>2781</v>
      </c>
      <c r="C1580" s="32" t="s">
        <v>2750</v>
      </c>
      <c r="D1580" s="32"/>
      <c r="E1580" s="33" t="s">
        <v>30</v>
      </c>
      <c r="F1580" s="34">
        <v>1</v>
      </c>
      <c r="G1580" s="6"/>
      <c r="H1580" s="34" t="str">
        <f t="shared" si="57"/>
        <v/>
      </c>
    </row>
    <row r="1581" spans="1:8" ht="15" customHeight="1" thickBot="1" x14ac:dyDescent="0.35">
      <c r="A1581" s="35" t="str">
        <f>A1572 &amp;" - skupna cena (brez DDV):"</f>
        <v>6.2.3 Demontaže in odstranitve - skupna cena (brez DDV):</v>
      </c>
      <c r="B1581" s="36"/>
      <c r="C1581" s="37"/>
      <c r="D1581" s="37"/>
      <c r="E1581" s="38"/>
      <c r="F1581" s="39"/>
      <c r="G1581" s="39"/>
      <c r="H1581" s="39" t="str">
        <f>IF(SUM(H1574:H1580)=0,"",SUM(H1574:H1580))</f>
        <v/>
      </c>
    </row>
    <row r="1582" spans="1:8" ht="14.4" thickTop="1" x14ac:dyDescent="0.3"/>
    <row r="1583" spans="1:8" ht="16.05" customHeight="1" x14ac:dyDescent="0.3">
      <c r="A1583" s="14" t="s">
        <v>2946</v>
      </c>
    </row>
    <row r="1584" spans="1:8" ht="16.05" customHeight="1" x14ac:dyDescent="0.3">
      <c r="A1584" s="14" t="s">
        <v>2947</v>
      </c>
    </row>
    <row r="1585" spans="1:8" ht="15" customHeight="1" x14ac:dyDescent="0.3">
      <c r="A1585" s="20" t="s">
        <v>1139</v>
      </c>
      <c r="B1585" s="21" t="s">
        <v>0</v>
      </c>
      <c r="C1585" s="22" t="s">
        <v>4</v>
      </c>
      <c r="D1585" s="22" t="s">
        <v>1141</v>
      </c>
      <c r="E1585" s="23" t="s">
        <v>1</v>
      </c>
      <c r="F1585" s="24" t="s">
        <v>2</v>
      </c>
      <c r="G1585" s="24" t="s">
        <v>3</v>
      </c>
      <c r="H1585" s="24" t="s">
        <v>1140</v>
      </c>
    </row>
    <row r="1586" spans="1:8" ht="27.6" x14ac:dyDescent="0.3">
      <c r="A1586" s="25" t="s">
        <v>5</v>
      </c>
      <c r="B1586" s="26" t="s">
        <v>2782</v>
      </c>
      <c r="C1586" s="27" t="s">
        <v>2783</v>
      </c>
      <c r="D1586" s="27"/>
      <c r="E1586" s="28" t="s">
        <v>30</v>
      </c>
      <c r="F1586" s="29">
        <v>1</v>
      </c>
      <c r="G1586" s="7"/>
      <c r="H1586" s="29" t="str">
        <f>IF(G1586="","",ROUND(G1586*F1586,2))</f>
        <v/>
      </c>
    </row>
    <row r="1587" spans="1:8" ht="41.4" x14ac:dyDescent="0.3">
      <c r="A1587" s="41" t="s">
        <v>11</v>
      </c>
      <c r="B1587" s="42" t="s">
        <v>2784</v>
      </c>
      <c r="C1587" s="43" t="s">
        <v>2785</v>
      </c>
      <c r="D1587" s="43"/>
      <c r="E1587" s="44" t="s">
        <v>30</v>
      </c>
      <c r="F1587" s="45">
        <v>1</v>
      </c>
      <c r="G1587" s="8"/>
      <c r="H1587" s="45" t="str">
        <f>IF(G1587="","",ROUND(G1587*F1587,2))</f>
        <v/>
      </c>
    </row>
    <row r="1588" spans="1:8" ht="55.2" x14ac:dyDescent="0.3">
      <c r="A1588" s="30" t="s">
        <v>14</v>
      </c>
      <c r="B1588" s="31" t="s">
        <v>2786</v>
      </c>
      <c r="C1588" s="32" t="s">
        <v>2787</v>
      </c>
      <c r="D1588" s="32" t="s">
        <v>2788</v>
      </c>
      <c r="E1588" s="33" t="s">
        <v>9</v>
      </c>
      <c r="F1588" s="34">
        <v>1</v>
      </c>
      <c r="G1588" s="6"/>
      <c r="H1588" s="34" t="str">
        <f>IF(G1588="","",ROUND(G1588*F1588,2))</f>
        <v/>
      </c>
    </row>
    <row r="1589" spans="1:8" ht="15" customHeight="1" thickBot="1" x14ac:dyDescent="0.35">
      <c r="A1589" s="35" t="str">
        <f>A1584 &amp;" - skupna cena (brez DDV):"</f>
        <v>6.3.1 Ostala in splošna dela - skupna cena (brez DDV):</v>
      </c>
      <c r="B1589" s="36"/>
      <c r="C1589" s="37"/>
      <c r="D1589" s="37"/>
      <c r="E1589" s="38"/>
      <c r="F1589" s="39"/>
      <c r="G1589" s="39"/>
      <c r="H1589" s="39" t="str">
        <f>IF(SUM(H1586:H1588)=0,"",SUM(H1586:H1588))</f>
        <v/>
      </c>
    </row>
    <row r="1590" spans="1:8" ht="14.4" thickTop="1" x14ac:dyDescent="0.3"/>
    <row r="1591" spans="1:8" ht="16.05" customHeight="1" x14ac:dyDescent="0.3">
      <c r="A1591" s="14" t="s">
        <v>2789</v>
      </c>
    </row>
    <row r="1592" spans="1:8" ht="16.05" customHeight="1" x14ac:dyDescent="0.3">
      <c r="A1592" s="14" t="s">
        <v>2790</v>
      </c>
    </row>
    <row r="1593" spans="1:8" ht="15" customHeight="1" x14ac:dyDescent="0.3">
      <c r="A1593" s="20" t="s">
        <v>1139</v>
      </c>
      <c r="B1593" s="21" t="s">
        <v>0</v>
      </c>
      <c r="C1593" s="22" t="s">
        <v>4</v>
      </c>
      <c r="D1593" s="22" t="s">
        <v>1141</v>
      </c>
      <c r="E1593" s="23" t="s">
        <v>1</v>
      </c>
      <c r="F1593" s="24" t="s">
        <v>2</v>
      </c>
      <c r="G1593" s="24" t="s">
        <v>3</v>
      </c>
      <c r="H1593" s="24" t="s">
        <v>1140</v>
      </c>
    </row>
    <row r="1594" spans="1:8" ht="27.6" x14ac:dyDescent="0.3">
      <c r="A1594" s="25" t="s">
        <v>5</v>
      </c>
      <c r="B1594" s="26" t="s">
        <v>873</v>
      </c>
      <c r="C1594" s="27" t="s">
        <v>1076</v>
      </c>
      <c r="D1594" s="27"/>
      <c r="E1594" s="28" t="s">
        <v>381</v>
      </c>
      <c r="F1594" s="29">
        <v>0.52</v>
      </c>
      <c r="G1594" s="7"/>
      <c r="H1594" s="29" t="str">
        <f t="shared" ref="H1594:H1606" si="58">IF(G1594="","",ROUND(G1594*F1594,2))</f>
        <v/>
      </c>
    </row>
    <row r="1595" spans="1:8" x14ac:dyDescent="0.3">
      <c r="A1595" s="41" t="s">
        <v>11</v>
      </c>
      <c r="B1595" s="42" t="s">
        <v>874</v>
      </c>
      <c r="C1595" s="43" t="s">
        <v>1078</v>
      </c>
      <c r="D1595" s="43"/>
      <c r="E1595" s="44" t="s">
        <v>30</v>
      </c>
      <c r="F1595" s="45">
        <v>1</v>
      </c>
      <c r="G1595" s="8"/>
      <c r="H1595" s="45" t="str">
        <f t="shared" si="58"/>
        <v/>
      </c>
    </row>
    <row r="1596" spans="1:8" ht="41.4" x14ac:dyDescent="0.3">
      <c r="A1596" s="41" t="s">
        <v>14</v>
      </c>
      <c r="B1596" s="42" t="s">
        <v>875</v>
      </c>
      <c r="C1596" s="43" t="s">
        <v>2791</v>
      </c>
      <c r="D1596" s="43"/>
      <c r="E1596" s="44" t="s">
        <v>45</v>
      </c>
      <c r="F1596" s="45">
        <v>350</v>
      </c>
      <c r="G1596" s="8"/>
      <c r="H1596" s="45" t="str">
        <f t="shared" si="58"/>
        <v/>
      </c>
    </row>
    <row r="1597" spans="1:8" ht="41.4" x14ac:dyDescent="0.3">
      <c r="A1597" s="41" t="s">
        <v>28</v>
      </c>
      <c r="B1597" s="42" t="s">
        <v>877</v>
      </c>
      <c r="C1597" s="43" t="s">
        <v>1081</v>
      </c>
      <c r="D1597" s="43"/>
      <c r="E1597" s="44" t="s">
        <v>23</v>
      </c>
      <c r="F1597" s="45">
        <v>4</v>
      </c>
      <c r="G1597" s="8"/>
      <c r="H1597" s="45" t="str">
        <f t="shared" si="58"/>
        <v/>
      </c>
    </row>
    <row r="1598" spans="1:8" ht="69" x14ac:dyDescent="0.3">
      <c r="A1598" s="41" t="s">
        <v>29</v>
      </c>
      <c r="B1598" s="42" t="s">
        <v>879</v>
      </c>
      <c r="C1598" s="43" t="s">
        <v>2792</v>
      </c>
      <c r="D1598" s="43"/>
      <c r="E1598" s="44" t="s">
        <v>9</v>
      </c>
      <c r="F1598" s="45">
        <v>2</v>
      </c>
      <c r="G1598" s="8"/>
      <c r="H1598" s="45" t="str">
        <f t="shared" si="58"/>
        <v/>
      </c>
    </row>
    <row r="1599" spans="1:8" ht="27.6" x14ac:dyDescent="0.3">
      <c r="A1599" s="41" t="s">
        <v>32</v>
      </c>
      <c r="B1599" s="42" t="s">
        <v>881</v>
      </c>
      <c r="C1599" s="43" t="s">
        <v>1085</v>
      </c>
      <c r="D1599" s="43"/>
      <c r="E1599" s="44" t="s">
        <v>30</v>
      </c>
      <c r="F1599" s="45">
        <v>5</v>
      </c>
      <c r="G1599" s="8"/>
      <c r="H1599" s="45" t="str">
        <f t="shared" si="58"/>
        <v/>
      </c>
    </row>
    <row r="1600" spans="1:8" ht="27.6" x14ac:dyDescent="0.3">
      <c r="A1600" s="41" t="s">
        <v>35</v>
      </c>
      <c r="B1600" s="42" t="s">
        <v>883</v>
      </c>
      <c r="C1600" s="43" t="s">
        <v>1087</v>
      </c>
      <c r="D1600" s="43"/>
      <c r="E1600" s="44" t="s">
        <v>45</v>
      </c>
      <c r="F1600" s="45">
        <v>240</v>
      </c>
      <c r="G1600" s="8"/>
      <c r="H1600" s="45" t="str">
        <f t="shared" si="58"/>
        <v/>
      </c>
    </row>
    <row r="1601" spans="1:8" ht="55.2" x14ac:dyDescent="0.3">
      <c r="A1601" s="41" t="s">
        <v>38</v>
      </c>
      <c r="B1601" s="42" t="s">
        <v>885</v>
      </c>
      <c r="C1601" s="43" t="s">
        <v>2793</v>
      </c>
      <c r="D1601" s="43"/>
      <c r="E1601" s="44" t="s">
        <v>9</v>
      </c>
      <c r="F1601" s="45">
        <v>2</v>
      </c>
      <c r="G1601" s="8"/>
      <c r="H1601" s="45" t="str">
        <f t="shared" si="58"/>
        <v/>
      </c>
    </row>
    <row r="1602" spans="1:8" x14ac:dyDescent="0.3">
      <c r="A1602" s="41" t="s">
        <v>41</v>
      </c>
      <c r="B1602" s="42" t="s">
        <v>887</v>
      </c>
      <c r="C1602" s="43" t="s">
        <v>2794</v>
      </c>
      <c r="D1602" s="43"/>
      <c r="E1602" s="44" t="s">
        <v>23</v>
      </c>
      <c r="F1602" s="45">
        <v>45</v>
      </c>
      <c r="G1602" s="8"/>
      <c r="H1602" s="45" t="str">
        <f t="shared" si="58"/>
        <v/>
      </c>
    </row>
    <row r="1603" spans="1:8" ht="27.6" x14ac:dyDescent="0.3">
      <c r="A1603" s="41" t="s">
        <v>44</v>
      </c>
      <c r="B1603" s="42" t="s">
        <v>889</v>
      </c>
      <c r="C1603" s="43" t="s">
        <v>1091</v>
      </c>
      <c r="D1603" s="43"/>
      <c r="E1603" s="44" t="s">
        <v>30</v>
      </c>
      <c r="F1603" s="45">
        <v>1</v>
      </c>
      <c r="G1603" s="8"/>
      <c r="H1603" s="45" t="str">
        <f t="shared" si="58"/>
        <v/>
      </c>
    </row>
    <row r="1604" spans="1:8" x14ac:dyDescent="0.3">
      <c r="A1604" s="41" t="s">
        <v>47</v>
      </c>
      <c r="B1604" s="42" t="s">
        <v>891</v>
      </c>
      <c r="C1604" s="43" t="s">
        <v>1093</v>
      </c>
      <c r="D1604" s="43"/>
      <c r="E1604" s="44" t="s">
        <v>30</v>
      </c>
      <c r="F1604" s="45">
        <v>1</v>
      </c>
      <c r="G1604" s="8"/>
      <c r="H1604" s="45" t="str">
        <f t="shared" si="58"/>
        <v/>
      </c>
    </row>
    <row r="1605" spans="1:8" x14ac:dyDescent="0.3">
      <c r="A1605" s="41" t="s">
        <v>51</v>
      </c>
      <c r="B1605" s="42" t="s">
        <v>893</v>
      </c>
      <c r="C1605" s="43" t="s">
        <v>1095</v>
      </c>
      <c r="D1605" s="43"/>
      <c r="E1605" s="44" t="s">
        <v>30</v>
      </c>
      <c r="F1605" s="45">
        <v>1</v>
      </c>
      <c r="G1605" s="8"/>
      <c r="H1605" s="45" t="str">
        <f t="shared" si="58"/>
        <v/>
      </c>
    </row>
    <row r="1606" spans="1:8" x14ac:dyDescent="0.3">
      <c r="A1606" s="30" t="s">
        <v>55</v>
      </c>
      <c r="B1606" s="31" t="s">
        <v>894</v>
      </c>
      <c r="C1606" s="32" t="s">
        <v>1096</v>
      </c>
      <c r="D1606" s="32"/>
      <c r="E1606" s="33" t="s">
        <v>30</v>
      </c>
      <c r="F1606" s="34">
        <v>1</v>
      </c>
      <c r="G1606" s="6"/>
      <c r="H1606" s="34" t="str">
        <f t="shared" si="58"/>
        <v/>
      </c>
    </row>
    <row r="1607" spans="1:8" ht="15" customHeight="1" thickBot="1" x14ac:dyDescent="0.35">
      <c r="A1607" s="35" t="str">
        <f>A1592 &amp;" - skupna cena (brez DDV):"</f>
        <v>7.1 Gradbena dela - skupna cena (brez DDV):</v>
      </c>
      <c r="B1607" s="36"/>
      <c r="C1607" s="37"/>
      <c r="D1607" s="37"/>
      <c r="E1607" s="38"/>
      <c r="F1607" s="39"/>
      <c r="G1607" s="39"/>
      <c r="H1607" s="39" t="str">
        <f>IF(SUM(H1594:H1606)=0,"",SUM(H1594:H1606))</f>
        <v/>
      </c>
    </row>
    <row r="1608" spans="1:8" ht="14.4" thickTop="1" x14ac:dyDescent="0.3"/>
    <row r="1609" spans="1:8" ht="16.05" customHeight="1" x14ac:dyDescent="0.3">
      <c r="A1609" s="14" t="s">
        <v>2795</v>
      </c>
    </row>
    <row r="1610" spans="1:8" ht="15" customHeight="1" x14ac:dyDescent="0.3">
      <c r="A1610" s="20" t="s">
        <v>1139</v>
      </c>
      <c r="B1610" s="21" t="s">
        <v>0</v>
      </c>
      <c r="C1610" s="22" t="s">
        <v>4</v>
      </c>
      <c r="D1610" s="22" t="s">
        <v>1141</v>
      </c>
      <c r="E1610" s="23" t="s">
        <v>1</v>
      </c>
      <c r="F1610" s="24" t="s">
        <v>2</v>
      </c>
      <c r="G1610" s="24" t="s">
        <v>3</v>
      </c>
      <c r="H1610" s="24" t="s">
        <v>1140</v>
      </c>
    </row>
    <row r="1611" spans="1:8" ht="27.6" x14ac:dyDescent="0.3">
      <c r="A1611" s="25" t="s">
        <v>5</v>
      </c>
      <c r="B1611" s="26" t="s">
        <v>1060</v>
      </c>
      <c r="C1611" s="27" t="s">
        <v>1101</v>
      </c>
      <c r="D1611" s="27"/>
      <c r="E1611" s="28" t="s">
        <v>45</v>
      </c>
      <c r="F1611" s="29">
        <v>195</v>
      </c>
      <c r="G1611" s="7"/>
      <c r="H1611" s="29" t="str">
        <f t="shared" ref="H1611:H1621" si="59">IF(G1611="","",ROUND(G1611*F1611,2))</f>
        <v/>
      </c>
    </row>
    <row r="1612" spans="1:8" x14ac:dyDescent="0.3">
      <c r="A1612" s="41" t="s">
        <v>11</v>
      </c>
      <c r="B1612" s="42" t="s">
        <v>1061</v>
      </c>
      <c r="C1612" s="43" t="s">
        <v>1103</v>
      </c>
      <c r="D1612" s="43"/>
      <c r="E1612" s="44" t="s">
        <v>45</v>
      </c>
      <c r="F1612" s="45">
        <v>260</v>
      </c>
      <c r="G1612" s="8"/>
      <c r="H1612" s="45" t="str">
        <f t="shared" si="59"/>
        <v/>
      </c>
    </row>
    <row r="1613" spans="1:8" x14ac:dyDescent="0.3">
      <c r="A1613" s="41" t="s">
        <v>14</v>
      </c>
      <c r="B1613" s="42" t="s">
        <v>1062</v>
      </c>
      <c r="C1613" s="43" t="s">
        <v>1105</v>
      </c>
      <c r="D1613" s="43"/>
      <c r="E1613" s="44" t="s">
        <v>45</v>
      </c>
      <c r="F1613" s="45">
        <v>200</v>
      </c>
      <c r="G1613" s="8"/>
      <c r="H1613" s="45" t="str">
        <f t="shared" si="59"/>
        <v/>
      </c>
    </row>
    <row r="1614" spans="1:8" x14ac:dyDescent="0.3">
      <c r="A1614" s="41" t="s">
        <v>28</v>
      </c>
      <c r="B1614" s="42" t="s">
        <v>1063</v>
      </c>
      <c r="C1614" s="43" t="s">
        <v>1107</v>
      </c>
      <c r="D1614" s="43"/>
      <c r="E1614" s="44" t="s">
        <v>9</v>
      </c>
      <c r="F1614" s="45">
        <v>7</v>
      </c>
      <c r="G1614" s="8"/>
      <c r="H1614" s="45" t="str">
        <f t="shared" si="59"/>
        <v/>
      </c>
    </row>
    <row r="1615" spans="1:8" x14ac:dyDescent="0.3">
      <c r="A1615" s="41" t="s">
        <v>29</v>
      </c>
      <c r="B1615" s="42" t="s">
        <v>1064</v>
      </c>
      <c r="C1615" s="43" t="s">
        <v>1109</v>
      </c>
      <c r="D1615" s="43"/>
      <c r="E1615" s="44" t="s">
        <v>30</v>
      </c>
      <c r="F1615" s="45">
        <v>1</v>
      </c>
      <c r="G1615" s="8"/>
      <c r="H1615" s="45" t="str">
        <f t="shared" si="59"/>
        <v/>
      </c>
    </row>
    <row r="1616" spans="1:8" ht="27.6" x14ac:dyDescent="0.3">
      <c r="A1616" s="41" t="s">
        <v>32</v>
      </c>
      <c r="B1616" s="42" t="s">
        <v>1065</v>
      </c>
      <c r="C1616" s="43" t="s">
        <v>1111</v>
      </c>
      <c r="D1616" s="43"/>
      <c r="E1616" s="44" t="s">
        <v>9</v>
      </c>
      <c r="F1616" s="45">
        <v>4</v>
      </c>
      <c r="G1616" s="8"/>
      <c r="H1616" s="45" t="str">
        <f t="shared" si="59"/>
        <v/>
      </c>
    </row>
    <row r="1617" spans="1:8" ht="27.6" x14ac:dyDescent="0.3">
      <c r="A1617" s="41" t="s">
        <v>35</v>
      </c>
      <c r="B1617" s="42" t="s">
        <v>1066</v>
      </c>
      <c r="C1617" s="43" t="s">
        <v>1113</v>
      </c>
      <c r="D1617" s="43"/>
      <c r="E1617" s="44" t="s">
        <v>9</v>
      </c>
      <c r="F1617" s="45">
        <v>4</v>
      </c>
      <c r="G1617" s="8"/>
      <c r="H1617" s="45" t="str">
        <f t="shared" si="59"/>
        <v/>
      </c>
    </row>
    <row r="1618" spans="1:8" x14ac:dyDescent="0.3">
      <c r="A1618" s="41" t="s">
        <v>38</v>
      </c>
      <c r="B1618" s="42" t="s">
        <v>1067</v>
      </c>
      <c r="C1618" s="43" t="s">
        <v>1115</v>
      </c>
      <c r="D1618" s="43"/>
      <c r="E1618" s="44" t="s">
        <v>30</v>
      </c>
      <c r="F1618" s="45">
        <v>1</v>
      </c>
      <c r="G1618" s="8"/>
      <c r="H1618" s="45" t="str">
        <f t="shared" si="59"/>
        <v/>
      </c>
    </row>
    <row r="1619" spans="1:8" x14ac:dyDescent="0.3">
      <c r="A1619" s="41" t="s">
        <v>41</v>
      </c>
      <c r="B1619" s="42" t="s">
        <v>1068</v>
      </c>
      <c r="C1619" s="43" t="s">
        <v>1117</v>
      </c>
      <c r="D1619" s="43"/>
      <c r="E1619" s="44" t="s">
        <v>30</v>
      </c>
      <c r="F1619" s="45">
        <v>1</v>
      </c>
      <c r="G1619" s="8"/>
      <c r="H1619" s="45" t="str">
        <f t="shared" si="59"/>
        <v/>
      </c>
    </row>
    <row r="1620" spans="1:8" ht="55.2" x14ac:dyDescent="0.3">
      <c r="A1620" s="41" t="s">
        <v>44</v>
      </c>
      <c r="B1620" s="42" t="s">
        <v>1069</v>
      </c>
      <c r="C1620" s="43" t="s">
        <v>2796</v>
      </c>
      <c r="D1620" s="43" t="s">
        <v>2797</v>
      </c>
      <c r="E1620" s="44" t="s">
        <v>9</v>
      </c>
      <c r="F1620" s="45">
        <v>20</v>
      </c>
      <c r="G1620" s="8"/>
      <c r="H1620" s="45" t="str">
        <f t="shared" si="59"/>
        <v/>
      </c>
    </row>
    <row r="1621" spans="1:8" ht="55.2" x14ac:dyDescent="0.3">
      <c r="A1621" s="30" t="s">
        <v>47</v>
      </c>
      <c r="B1621" s="31" t="s">
        <v>1070</v>
      </c>
      <c r="C1621" s="32" t="s">
        <v>2798</v>
      </c>
      <c r="D1621" s="32" t="s">
        <v>2799</v>
      </c>
      <c r="E1621" s="33" t="s">
        <v>9</v>
      </c>
      <c r="F1621" s="34">
        <v>2</v>
      </c>
      <c r="G1621" s="6"/>
      <c r="H1621" s="34" t="str">
        <f t="shared" si="59"/>
        <v/>
      </c>
    </row>
    <row r="1622" spans="1:8" ht="15" customHeight="1" thickBot="1" x14ac:dyDescent="0.35">
      <c r="A1622" s="35" t="str">
        <f>A1609 &amp;" - skupna cena (brez DDV):"</f>
        <v>7.2 Kabelsko montažna dela - skupna cena (brez DDV):</v>
      </c>
      <c r="B1622" s="36"/>
      <c r="C1622" s="37"/>
      <c r="D1622" s="37"/>
      <c r="E1622" s="38"/>
      <c r="F1622" s="39"/>
      <c r="G1622" s="39"/>
      <c r="H1622" s="39" t="str">
        <f>IF(SUM(H1611:H1621)=0,"",SUM(H1611:H1621))</f>
        <v/>
      </c>
    </row>
    <row r="1623" spans="1:8" ht="14.4" thickTop="1" x14ac:dyDescent="0.3"/>
    <row r="1624" spans="1:8" ht="16.05" customHeight="1" x14ac:dyDescent="0.3">
      <c r="A1624" s="14" t="s">
        <v>2800</v>
      </c>
    </row>
    <row r="1625" spans="1:8" ht="16.05" customHeight="1" x14ac:dyDescent="0.3">
      <c r="A1625" s="14" t="s">
        <v>2801</v>
      </c>
    </row>
    <row r="1626" spans="1:8" ht="15" customHeight="1" x14ac:dyDescent="0.3">
      <c r="A1626" s="20" t="s">
        <v>1139</v>
      </c>
      <c r="B1626" s="21" t="s">
        <v>0</v>
      </c>
      <c r="C1626" s="22" t="s">
        <v>4</v>
      </c>
      <c r="D1626" s="22" t="s">
        <v>1141</v>
      </c>
      <c r="E1626" s="23" t="s">
        <v>1</v>
      </c>
      <c r="F1626" s="24" t="s">
        <v>2</v>
      </c>
      <c r="G1626" s="24" t="s">
        <v>3</v>
      </c>
      <c r="H1626" s="24" t="s">
        <v>1140</v>
      </c>
    </row>
    <row r="1627" spans="1:8" ht="27.6" x14ac:dyDescent="0.3">
      <c r="A1627" s="25" t="s">
        <v>5</v>
      </c>
      <c r="B1627" s="26" t="s">
        <v>1075</v>
      </c>
      <c r="C1627" s="27" t="s">
        <v>1076</v>
      </c>
      <c r="D1627" s="27"/>
      <c r="E1627" s="28" t="s">
        <v>381</v>
      </c>
      <c r="F1627" s="29">
        <v>0.64500000000000002</v>
      </c>
      <c r="G1627" s="7"/>
      <c r="H1627" s="29" t="str">
        <f t="shared" ref="H1627:H1640" si="60">IF(G1627="","",ROUND(G1627*F1627,2))</f>
        <v/>
      </c>
    </row>
    <row r="1628" spans="1:8" x14ac:dyDescent="0.3">
      <c r="A1628" s="41" t="s">
        <v>11</v>
      </c>
      <c r="B1628" s="42" t="s">
        <v>1077</v>
      </c>
      <c r="C1628" s="43" t="s">
        <v>1078</v>
      </c>
      <c r="D1628" s="43"/>
      <c r="E1628" s="44" t="s">
        <v>30</v>
      </c>
      <c r="F1628" s="45">
        <v>1</v>
      </c>
      <c r="G1628" s="8"/>
      <c r="H1628" s="45" t="str">
        <f t="shared" si="60"/>
        <v/>
      </c>
    </row>
    <row r="1629" spans="1:8" ht="41.4" x14ac:dyDescent="0.3">
      <c r="A1629" s="41" t="s">
        <v>14</v>
      </c>
      <c r="B1629" s="42" t="s">
        <v>1079</v>
      </c>
      <c r="C1629" s="43" t="s">
        <v>2802</v>
      </c>
      <c r="D1629" s="43"/>
      <c r="E1629" s="44" t="s">
        <v>45</v>
      </c>
      <c r="F1629" s="45">
        <v>415</v>
      </c>
      <c r="G1629" s="8"/>
      <c r="H1629" s="45" t="str">
        <f t="shared" si="60"/>
        <v/>
      </c>
    </row>
    <row r="1630" spans="1:8" ht="27.6" x14ac:dyDescent="0.3">
      <c r="A1630" s="41" t="s">
        <v>28</v>
      </c>
      <c r="B1630" s="42" t="s">
        <v>1080</v>
      </c>
      <c r="C1630" s="43" t="s">
        <v>1118</v>
      </c>
      <c r="D1630" s="43"/>
      <c r="E1630" s="44" t="s">
        <v>9</v>
      </c>
      <c r="F1630" s="45">
        <v>4</v>
      </c>
      <c r="G1630" s="8"/>
      <c r="H1630" s="45" t="str">
        <f t="shared" si="60"/>
        <v/>
      </c>
    </row>
    <row r="1631" spans="1:8" ht="27.6" x14ac:dyDescent="0.3">
      <c r="A1631" s="41" t="s">
        <v>29</v>
      </c>
      <c r="B1631" s="42" t="s">
        <v>1082</v>
      </c>
      <c r="C1631" s="43" t="s">
        <v>1119</v>
      </c>
      <c r="D1631" s="43"/>
      <c r="E1631" s="44" t="s">
        <v>23</v>
      </c>
      <c r="F1631" s="45">
        <v>48</v>
      </c>
      <c r="G1631" s="8"/>
      <c r="H1631" s="45" t="str">
        <f t="shared" si="60"/>
        <v/>
      </c>
    </row>
    <row r="1632" spans="1:8" ht="41.4" x14ac:dyDescent="0.3">
      <c r="A1632" s="41" t="s">
        <v>32</v>
      </c>
      <c r="B1632" s="42" t="s">
        <v>1084</v>
      </c>
      <c r="C1632" s="43" t="s">
        <v>2803</v>
      </c>
      <c r="D1632" s="43"/>
      <c r="E1632" s="44" t="s">
        <v>23</v>
      </c>
      <c r="F1632" s="45">
        <v>5</v>
      </c>
      <c r="G1632" s="8"/>
      <c r="H1632" s="45" t="str">
        <f t="shared" si="60"/>
        <v/>
      </c>
    </row>
    <row r="1633" spans="1:8" ht="69" x14ac:dyDescent="0.3">
      <c r="A1633" s="41" t="s">
        <v>35</v>
      </c>
      <c r="B1633" s="42" t="s">
        <v>1086</v>
      </c>
      <c r="C1633" s="43" t="s">
        <v>1083</v>
      </c>
      <c r="D1633" s="43"/>
      <c r="E1633" s="44" t="s">
        <v>9</v>
      </c>
      <c r="F1633" s="45">
        <v>2</v>
      </c>
      <c r="G1633" s="8"/>
      <c r="H1633" s="45" t="str">
        <f t="shared" si="60"/>
        <v/>
      </c>
    </row>
    <row r="1634" spans="1:8" ht="27.6" x14ac:dyDescent="0.3">
      <c r="A1634" s="41" t="s">
        <v>38</v>
      </c>
      <c r="B1634" s="42" t="s">
        <v>1088</v>
      </c>
      <c r="C1634" s="43" t="s">
        <v>1120</v>
      </c>
      <c r="D1634" s="43"/>
      <c r="E1634" s="44" t="s">
        <v>30</v>
      </c>
      <c r="F1634" s="45">
        <v>7</v>
      </c>
      <c r="G1634" s="8"/>
      <c r="H1634" s="45" t="str">
        <f t="shared" si="60"/>
        <v/>
      </c>
    </row>
    <row r="1635" spans="1:8" ht="27.6" x14ac:dyDescent="0.3">
      <c r="A1635" s="41" t="s">
        <v>41</v>
      </c>
      <c r="B1635" s="42" t="s">
        <v>1089</v>
      </c>
      <c r="C1635" s="43" t="s">
        <v>1121</v>
      </c>
      <c r="D1635" s="43"/>
      <c r="E1635" s="44" t="s">
        <v>30</v>
      </c>
      <c r="F1635" s="45">
        <v>3</v>
      </c>
      <c r="G1635" s="8"/>
      <c r="H1635" s="45" t="str">
        <f t="shared" si="60"/>
        <v/>
      </c>
    </row>
    <row r="1636" spans="1:8" ht="27.6" x14ac:dyDescent="0.3">
      <c r="A1636" s="41" t="s">
        <v>44</v>
      </c>
      <c r="B1636" s="42" t="s">
        <v>1090</v>
      </c>
      <c r="C1636" s="43" t="s">
        <v>1122</v>
      </c>
      <c r="D1636" s="43"/>
      <c r="E1636" s="44" t="s">
        <v>45</v>
      </c>
      <c r="F1636" s="45">
        <v>225</v>
      </c>
      <c r="G1636" s="8"/>
      <c r="H1636" s="45" t="str">
        <f t="shared" si="60"/>
        <v/>
      </c>
    </row>
    <row r="1637" spans="1:8" ht="55.2" x14ac:dyDescent="0.3">
      <c r="A1637" s="41" t="s">
        <v>47</v>
      </c>
      <c r="B1637" s="42" t="s">
        <v>1092</v>
      </c>
      <c r="C1637" s="43" t="s">
        <v>2793</v>
      </c>
      <c r="D1637" s="43"/>
      <c r="E1637" s="44" t="s">
        <v>9</v>
      </c>
      <c r="F1637" s="45">
        <v>3</v>
      </c>
      <c r="G1637" s="8"/>
      <c r="H1637" s="45" t="str">
        <f t="shared" si="60"/>
        <v/>
      </c>
    </row>
    <row r="1638" spans="1:8" x14ac:dyDescent="0.3">
      <c r="A1638" s="41" t="s">
        <v>51</v>
      </c>
      <c r="B1638" s="42" t="s">
        <v>1094</v>
      </c>
      <c r="C1638" s="43" t="s">
        <v>2804</v>
      </c>
      <c r="D1638" s="43"/>
      <c r="E1638" s="44" t="s">
        <v>23</v>
      </c>
      <c r="F1638" s="45">
        <v>85</v>
      </c>
      <c r="G1638" s="8"/>
      <c r="H1638" s="45" t="str">
        <f t="shared" si="60"/>
        <v/>
      </c>
    </row>
    <row r="1639" spans="1:8" x14ac:dyDescent="0.3">
      <c r="A1639" s="41" t="s">
        <v>55</v>
      </c>
      <c r="B1639" s="42" t="s">
        <v>1097</v>
      </c>
      <c r="C1639" s="43" t="s">
        <v>1123</v>
      </c>
      <c r="D1639" s="43"/>
      <c r="E1639" s="44" t="s">
        <v>30</v>
      </c>
      <c r="F1639" s="45">
        <v>1</v>
      </c>
      <c r="G1639" s="8"/>
      <c r="H1639" s="45" t="str">
        <f t="shared" si="60"/>
        <v/>
      </c>
    </row>
    <row r="1640" spans="1:8" x14ac:dyDescent="0.3">
      <c r="A1640" s="30" t="s">
        <v>58</v>
      </c>
      <c r="B1640" s="31" t="s">
        <v>1099</v>
      </c>
      <c r="C1640" s="32" t="s">
        <v>1124</v>
      </c>
      <c r="D1640" s="32"/>
      <c r="E1640" s="33" t="s">
        <v>30</v>
      </c>
      <c r="F1640" s="34">
        <v>1</v>
      </c>
      <c r="G1640" s="6"/>
      <c r="H1640" s="34" t="str">
        <f t="shared" si="60"/>
        <v/>
      </c>
    </row>
    <row r="1641" spans="1:8" ht="15" customHeight="1" thickBot="1" x14ac:dyDescent="0.35">
      <c r="A1641" s="35" t="str">
        <f>A1625 &amp;" - skupna cena (brez DDV):"</f>
        <v>8.1 Gradbena dela - skupna cena (brez DDV):</v>
      </c>
      <c r="B1641" s="36"/>
      <c r="C1641" s="37"/>
      <c r="D1641" s="37"/>
      <c r="E1641" s="38"/>
      <c r="F1641" s="39"/>
      <c r="G1641" s="39"/>
      <c r="H1641" s="39" t="str">
        <f>IF(SUM(H1627:H1640)=0,"",SUM(H1627:H1640))</f>
        <v/>
      </c>
    </row>
    <row r="1642" spans="1:8" ht="14.4" thickTop="1" x14ac:dyDescent="0.3"/>
    <row r="1643" spans="1:8" ht="16.05" customHeight="1" x14ac:dyDescent="0.3">
      <c r="A1643" s="14" t="s">
        <v>2805</v>
      </c>
    </row>
    <row r="1644" spans="1:8" ht="15" customHeight="1" x14ac:dyDescent="0.3">
      <c r="A1644" s="20" t="s">
        <v>1139</v>
      </c>
      <c r="B1644" s="21" t="s">
        <v>0</v>
      </c>
      <c r="C1644" s="22" t="s">
        <v>4</v>
      </c>
      <c r="D1644" s="22" t="s">
        <v>1141</v>
      </c>
      <c r="E1644" s="23" t="s">
        <v>1</v>
      </c>
      <c r="F1644" s="24" t="s">
        <v>2</v>
      </c>
      <c r="G1644" s="24" t="s">
        <v>3</v>
      </c>
      <c r="H1644" s="24" t="s">
        <v>1140</v>
      </c>
    </row>
    <row r="1645" spans="1:8" x14ac:dyDescent="0.3">
      <c r="A1645" s="25" t="s">
        <v>5</v>
      </c>
      <c r="B1645" s="26" t="s">
        <v>1100</v>
      </c>
      <c r="C1645" s="27" t="s">
        <v>1125</v>
      </c>
      <c r="D1645" s="27"/>
      <c r="E1645" s="28" t="s">
        <v>45</v>
      </c>
      <c r="F1645" s="29">
        <v>250</v>
      </c>
      <c r="G1645" s="7"/>
      <c r="H1645" s="29" t="str">
        <f t="shared" ref="H1645:H1660" si="61">IF(G1645="","",ROUND(G1645*F1645,2))</f>
        <v/>
      </c>
    </row>
    <row r="1646" spans="1:8" x14ac:dyDescent="0.3">
      <c r="A1646" s="41" t="s">
        <v>11</v>
      </c>
      <c r="B1646" s="42" t="s">
        <v>1102</v>
      </c>
      <c r="C1646" s="43" t="s">
        <v>1126</v>
      </c>
      <c r="D1646" s="43"/>
      <c r="E1646" s="44" t="s">
        <v>45</v>
      </c>
      <c r="F1646" s="45">
        <v>170</v>
      </c>
      <c r="G1646" s="8"/>
      <c r="H1646" s="45" t="str">
        <f t="shared" si="61"/>
        <v/>
      </c>
    </row>
    <row r="1647" spans="1:8" x14ac:dyDescent="0.3">
      <c r="A1647" s="41" t="s">
        <v>14</v>
      </c>
      <c r="B1647" s="42" t="s">
        <v>1104</v>
      </c>
      <c r="C1647" s="43" t="s">
        <v>1127</v>
      </c>
      <c r="D1647" s="43"/>
      <c r="E1647" s="44" t="s">
        <v>45</v>
      </c>
      <c r="F1647" s="45">
        <v>85</v>
      </c>
      <c r="G1647" s="8"/>
      <c r="H1647" s="45" t="str">
        <f t="shared" si="61"/>
        <v/>
      </c>
    </row>
    <row r="1648" spans="1:8" x14ac:dyDescent="0.3">
      <c r="A1648" s="41" t="s">
        <v>28</v>
      </c>
      <c r="B1648" s="42" t="s">
        <v>1106</v>
      </c>
      <c r="C1648" s="43" t="s">
        <v>1105</v>
      </c>
      <c r="D1648" s="43"/>
      <c r="E1648" s="44" t="s">
        <v>45</v>
      </c>
      <c r="F1648" s="45">
        <v>505</v>
      </c>
      <c r="G1648" s="8"/>
      <c r="H1648" s="45" t="str">
        <f t="shared" si="61"/>
        <v/>
      </c>
    </row>
    <row r="1649" spans="1:8" x14ac:dyDescent="0.3">
      <c r="A1649" s="41" t="s">
        <v>29</v>
      </c>
      <c r="B1649" s="42" t="s">
        <v>1110</v>
      </c>
      <c r="C1649" s="43" t="s">
        <v>1128</v>
      </c>
      <c r="D1649" s="43"/>
      <c r="E1649" s="44" t="s">
        <v>45</v>
      </c>
      <c r="F1649" s="45">
        <v>255</v>
      </c>
      <c r="G1649" s="8"/>
      <c r="H1649" s="45" t="str">
        <f t="shared" si="61"/>
        <v/>
      </c>
    </row>
    <row r="1650" spans="1:8" x14ac:dyDescent="0.3">
      <c r="A1650" s="41" t="s">
        <v>32</v>
      </c>
      <c r="B1650" s="42" t="s">
        <v>1108</v>
      </c>
      <c r="C1650" s="43" t="s">
        <v>1129</v>
      </c>
      <c r="D1650" s="43"/>
      <c r="E1650" s="44" t="s">
        <v>45</v>
      </c>
      <c r="F1650" s="45">
        <v>250</v>
      </c>
      <c r="G1650" s="8"/>
      <c r="H1650" s="45" t="str">
        <f t="shared" si="61"/>
        <v/>
      </c>
    </row>
    <row r="1651" spans="1:8" x14ac:dyDescent="0.3">
      <c r="A1651" s="41" t="s">
        <v>35</v>
      </c>
      <c r="B1651" s="42" t="s">
        <v>1112</v>
      </c>
      <c r="C1651" s="43" t="s">
        <v>1130</v>
      </c>
      <c r="D1651" s="43"/>
      <c r="E1651" s="44" t="s">
        <v>9</v>
      </c>
      <c r="F1651" s="45">
        <v>2</v>
      </c>
      <c r="G1651" s="8"/>
      <c r="H1651" s="45" t="str">
        <f t="shared" si="61"/>
        <v/>
      </c>
    </row>
    <row r="1652" spans="1:8" x14ac:dyDescent="0.3">
      <c r="A1652" s="41" t="s">
        <v>38</v>
      </c>
      <c r="B1652" s="42" t="s">
        <v>1114</v>
      </c>
      <c r="C1652" s="43" t="s">
        <v>1131</v>
      </c>
      <c r="D1652" s="43"/>
      <c r="E1652" s="44" t="s">
        <v>9</v>
      </c>
      <c r="F1652" s="45">
        <v>4</v>
      </c>
      <c r="G1652" s="8"/>
      <c r="H1652" s="45" t="str">
        <f t="shared" si="61"/>
        <v/>
      </c>
    </row>
    <row r="1653" spans="1:8" ht="27.6" x14ac:dyDescent="0.3">
      <c r="A1653" s="41" t="s">
        <v>41</v>
      </c>
      <c r="B1653" s="42" t="s">
        <v>1116</v>
      </c>
      <c r="C1653" s="43" t="s">
        <v>1132</v>
      </c>
      <c r="D1653" s="43"/>
      <c r="E1653" s="44" t="s">
        <v>9</v>
      </c>
      <c r="F1653" s="45">
        <v>2</v>
      </c>
      <c r="G1653" s="8"/>
      <c r="H1653" s="45" t="str">
        <f t="shared" si="61"/>
        <v/>
      </c>
    </row>
    <row r="1654" spans="1:8" x14ac:dyDescent="0.3">
      <c r="A1654" s="41" t="s">
        <v>44</v>
      </c>
      <c r="B1654" s="42" t="s">
        <v>2806</v>
      </c>
      <c r="C1654" s="43" t="s">
        <v>1133</v>
      </c>
      <c r="D1654" s="43"/>
      <c r="E1654" s="44" t="s">
        <v>30</v>
      </c>
      <c r="F1654" s="45">
        <v>2</v>
      </c>
      <c r="G1654" s="8"/>
      <c r="H1654" s="45" t="str">
        <f t="shared" si="61"/>
        <v/>
      </c>
    </row>
    <row r="1655" spans="1:8" x14ac:dyDescent="0.3">
      <c r="A1655" s="41" t="s">
        <v>47</v>
      </c>
      <c r="B1655" s="42" t="s">
        <v>2807</v>
      </c>
      <c r="C1655" s="43" t="s">
        <v>1134</v>
      </c>
      <c r="D1655" s="43"/>
      <c r="E1655" s="44" t="s">
        <v>30</v>
      </c>
      <c r="F1655" s="45">
        <v>2</v>
      </c>
      <c r="G1655" s="8"/>
      <c r="H1655" s="45" t="str">
        <f t="shared" si="61"/>
        <v/>
      </c>
    </row>
    <row r="1656" spans="1:8" x14ac:dyDescent="0.3">
      <c r="A1656" s="41" t="s">
        <v>51</v>
      </c>
      <c r="B1656" s="42" t="s">
        <v>2808</v>
      </c>
      <c r="C1656" s="43" t="s">
        <v>1135</v>
      </c>
      <c r="D1656" s="43"/>
      <c r="E1656" s="44" t="s">
        <v>1071</v>
      </c>
      <c r="F1656" s="45">
        <v>50</v>
      </c>
      <c r="G1656" s="8"/>
      <c r="H1656" s="45" t="str">
        <f t="shared" si="61"/>
        <v/>
      </c>
    </row>
    <row r="1657" spans="1:8" x14ac:dyDescent="0.3">
      <c r="A1657" s="41" t="s">
        <v>55</v>
      </c>
      <c r="B1657" s="42" t="s">
        <v>2809</v>
      </c>
      <c r="C1657" s="43" t="s">
        <v>1107</v>
      </c>
      <c r="D1657" s="43"/>
      <c r="E1657" s="44" t="s">
        <v>9</v>
      </c>
      <c r="F1657" s="45">
        <v>9</v>
      </c>
      <c r="G1657" s="8"/>
      <c r="H1657" s="45" t="str">
        <f t="shared" si="61"/>
        <v/>
      </c>
    </row>
    <row r="1658" spans="1:8" x14ac:dyDescent="0.3">
      <c r="A1658" s="41" t="s">
        <v>58</v>
      </c>
      <c r="B1658" s="42" t="s">
        <v>2810</v>
      </c>
      <c r="C1658" s="43" t="s">
        <v>1136</v>
      </c>
      <c r="D1658" s="43"/>
      <c r="E1658" s="44" t="s">
        <v>30</v>
      </c>
      <c r="F1658" s="45">
        <v>2</v>
      </c>
      <c r="G1658" s="8"/>
      <c r="H1658" s="45" t="str">
        <f t="shared" si="61"/>
        <v/>
      </c>
    </row>
    <row r="1659" spans="1:8" ht="27.6" x14ac:dyDescent="0.3">
      <c r="A1659" s="41" t="s">
        <v>62</v>
      </c>
      <c r="B1659" s="42" t="s">
        <v>2811</v>
      </c>
      <c r="C1659" s="43" t="s">
        <v>1137</v>
      </c>
      <c r="D1659" s="43"/>
      <c r="E1659" s="44" t="s">
        <v>30</v>
      </c>
      <c r="F1659" s="45">
        <v>2</v>
      </c>
      <c r="G1659" s="8"/>
      <c r="H1659" s="45" t="str">
        <f t="shared" si="61"/>
        <v/>
      </c>
    </row>
    <row r="1660" spans="1:8" ht="27.6" x14ac:dyDescent="0.3">
      <c r="A1660" s="30" t="s">
        <v>66</v>
      </c>
      <c r="B1660" s="31" t="s">
        <v>2812</v>
      </c>
      <c r="C1660" s="32" t="s">
        <v>1138</v>
      </c>
      <c r="D1660" s="32"/>
      <c r="E1660" s="33" t="s">
        <v>30</v>
      </c>
      <c r="F1660" s="34">
        <v>1</v>
      </c>
      <c r="G1660" s="6"/>
      <c r="H1660" s="34" t="str">
        <f t="shared" si="61"/>
        <v/>
      </c>
    </row>
    <row r="1661" spans="1:8" ht="15" customHeight="1" thickBot="1" x14ac:dyDescent="0.35">
      <c r="A1661" s="35" t="str">
        <f>A1643 &amp;" - skupna cena (brez DDV):"</f>
        <v>8.2 Kabelsko montažna dela - skupna cena (brez DDV):</v>
      </c>
      <c r="B1661" s="36"/>
      <c r="C1661" s="37"/>
      <c r="D1661" s="37"/>
      <c r="E1661" s="38"/>
      <c r="F1661" s="39"/>
      <c r="G1661" s="39"/>
      <c r="H1661" s="39" t="str">
        <f>IF(SUM(H1645:H1660)=0,"",SUM(H1645:H1660))</f>
        <v/>
      </c>
    </row>
    <row r="1662" spans="1:8" ht="14.4" thickTop="1" x14ac:dyDescent="0.3"/>
    <row r="1663" spans="1:8" ht="16.05" customHeight="1" x14ac:dyDescent="0.3"/>
    <row r="1664" spans="1:8" ht="16.05" customHeight="1" x14ac:dyDescent="0.3"/>
    <row r="1665" ht="16.05" customHeight="1" x14ac:dyDescent="0.3"/>
    <row r="1666" ht="16.05" customHeight="1" x14ac:dyDescent="0.3"/>
    <row r="1667" ht="16.05" customHeight="1" x14ac:dyDescent="0.3"/>
    <row r="1668" ht="16.05" customHeight="1" x14ac:dyDescent="0.3"/>
    <row r="1669" ht="16.05" customHeight="1" x14ac:dyDescent="0.3"/>
    <row r="1670" ht="16.05" customHeight="1" x14ac:dyDescent="0.3"/>
    <row r="1671" ht="16.05" customHeight="1" x14ac:dyDescent="0.3"/>
    <row r="1672" ht="16.05" customHeight="1" x14ac:dyDescent="0.3"/>
    <row r="1673" ht="16.05" customHeight="1" x14ac:dyDescent="0.3"/>
    <row r="1674" ht="16.05" customHeight="1" x14ac:dyDescent="0.3"/>
    <row r="1675" ht="16.05" customHeight="1" x14ac:dyDescent="0.3"/>
    <row r="1676" ht="16.05" customHeight="1" x14ac:dyDescent="0.3"/>
    <row r="1677" ht="16.05" customHeight="1" x14ac:dyDescent="0.3"/>
    <row r="1678" ht="16.05" customHeight="1" x14ac:dyDescent="0.3"/>
    <row r="1679" ht="16.05" customHeight="1" x14ac:dyDescent="0.3"/>
    <row r="1680" ht="16.05" customHeight="1" x14ac:dyDescent="0.3"/>
    <row r="1681" ht="16.05" customHeight="1" x14ac:dyDescent="0.3"/>
    <row r="1682" ht="16.05" customHeight="1" x14ac:dyDescent="0.3"/>
    <row r="1683" ht="16.05" customHeight="1" x14ac:dyDescent="0.3"/>
    <row r="1684" ht="16.05" customHeight="1" x14ac:dyDescent="0.3"/>
    <row r="1685" ht="16.05" customHeight="1" x14ac:dyDescent="0.3"/>
    <row r="1686" ht="16.05" customHeight="1" x14ac:dyDescent="0.3"/>
    <row r="1687" ht="16.05" customHeight="1" x14ac:dyDescent="0.3"/>
    <row r="1688" ht="16.05" customHeight="1" x14ac:dyDescent="0.3"/>
    <row r="1689" ht="16.05" customHeight="1" x14ac:dyDescent="0.3"/>
    <row r="1690" ht="16.05" customHeight="1" x14ac:dyDescent="0.3"/>
    <row r="1691" ht="16.05" customHeight="1" x14ac:dyDescent="0.3"/>
    <row r="1692" ht="16.05" customHeight="1" x14ac:dyDescent="0.3"/>
    <row r="1693" ht="16.05" customHeight="1" x14ac:dyDescent="0.3"/>
    <row r="1694" ht="16.05" customHeight="1" x14ac:dyDescent="0.3"/>
    <row r="1695" ht="16.05" customHeight="1" x14ac:dyDescent="0.3"/>
    <row r="1696" ht="16.05" customHeight="1" x14ac:dyDescent="0.3"/>
    <row r="1697" ht="16.05" customHeight="1" x14ac:dyDescent="0.3"/>
    <row r="1698" ht="16.05" customHeight="1" x14ac:dyDescent="0.3"/>
    <row r="1699" ht="16.05" customHeight="1" x14ac:dyDescent="0.3"/>
    <row r="1700" ht="16.05" customHeight="1" x14ac:dyDescent="0.3"/>
    <row r="1701" ht="16.05" customHeight="1" x14ac:dyDescent="0.3"/>
    <row r="1702" ht="16.05" customHeight="1" x14ac:dyDescent="0.3"/>
    <row r="1703" ht="16.05" customHeight="1" x14ac:dyDescent="0.3"/>
    <row r="1704" ht="16.05" customHeight="1" x14ac:dyDescent="0.3"/>
    <row r="1705" ht="16.05" customHeight="1" x14ac:dyDescent="0.3"/>
    <row r="1706" ht="16.05" customHeight="1" x14ac:dyDescent="0.3"/>
    <row r="1707" ht="16.05" customHeight="1" x14ac:dyDescent="0.3"/>
    <row r="1708" ht="16.05" customHeight="1" x14ac:dyDescent="0.3"/>
    <row r="1709" ht="16.05" customHeight="1" x14ac:dyDescent="0.3"/>
    <row r="1710" ht="16.05" customHeight="1" x14ac:dyDescent="0.3"/>
    <row r="1711" ht="16.05" customHeight="1" x14ac:dyDescent="0.3"/>
    <row r="1712" ht="16.05" customHeight="1" x14ac:dyDescent="0.3"/>
    <row r="1713" ht="16.05" customHeight="1" x14ac:dyDescent="0.3"/>
    <row r="1714" ht="16.05" customHeight="1" x14ac:dyDescent="0.3"/>
    <row r="1715" ht="16.05" customHeight="1" x14ac:dyDescent="0.3"/>
    <row r="1716" ht="16.05" customHeight="1" x14ac:dyDescent="0.3"/>
    <row r="1717" ht="16.05" customHeight="1" x14ac:dyDescent="0.3"/>
    <row r="1718" ht="16.05" customHeight="1" x14ac:dyDescent="0.3"/>
    <row r="1719" ht="16.05" customHeight="1" x14ac:dyDescent="0.3"/>
    <row r="1720" ht="16.05" customHeight="1" x14ac:dyDescent="0.3"/>
    <row r="1721" ht="16.05" customHeight="1" x14ac:dyDescent="0.3"/>
    <row r="1722" ht="16.05" customHeight="1" x14ac:dyDescent="0.3"/>
    <row r="1723" ht="16.05" customHeight="1" x14ac:dyDescent="0.3"/>
    <row r="1724" ht="16.05" customHeight="1" x14ac:dyDescent="0.3"/>
    <row r="1725" ht="16.05" customHeight="1" x14ac:dyDescent="0.3"/>
    <row r="1726" ht="16.05" customHeight="1" x14ac:dyDescent="0.3"/>
    <row r="1727" ht="16.05" customHeight="1" x14ac:dyDescent="0.3"/>
    <row r="1728" ht="16.05" customHeight="1" x14ac:dyDescent="0.3"/>
    <row r="1729" ht="16.05" customHeight="1" x14ac:dyDescent="0.3"/>
    <row r="1730" ht="16.05" customHeight="1" x14ac:dyDescent="0.3"/>
    <row r="1731" ht="16.05" customHeight="1" x14ac:dyDescent="0.3"/>
    <row r="1732" ht="16.05" customHeight="1" x14ac:dyDescent="0.3"/>
    <row r="1733" ht="16.05" customHeight="1" x14ac:dyDescent="0.3"/>
    <row r="1734" ht="16.05" customHeight="1" x14ac:dyDescent="0.3"/>
    <row r="1735" ht="16.05" customHeight="1" x14ac:dyDescent="0.3"/>
    <row r="1736" ht="16.05" customHeight="1" x14ac:dyDescent="0.3"/>
    <row r="1737" ht="16.05" customHeight="1" x14ac:dyDescent="0.3"/>
    <row r="1738" ht="16.05" customHeight="1" x14ac:dyDescent="0.3"/>
    <row r="1739" ht="16.05" customHeight="1" x14ac:dyDescent="0.3"/>
    <row r="1740" ht="16.05" customHeight="1" x14ac:dyDescent="0.3"/>
    <row r="1741" ht="16.05" customHeight="1" x14ac:dyDescent="0.3"/>
    <row r="1742" ht="16.05" customHeight="1" x14ac:dyDescent="0.3"/>
    <row r="1743" ht="16.05" customHeight="1" x14ac:dyDescent="0.3"/>
    <row r="1744" ht="16.05" customHeight="1" x14ac:dyDescent="0.3"/>
    <row r="1745" ht="16.05" customHeight="1" x14ac:dyDescent="0.3"/>
    <row r="1746" ht="16.05" customHeight="1" x14ac:dyDescent="0.3"/>
    <row r="1747" ht="16.05" customHeight="1" x14ac:dyDescent="0.3"/>
    <row r="1748" ht="16.05" customHeight="1" x14ac:dyDescent="0.3"/>
    <row r="1749" ht="16.05" customHeight="1" x14ac:dyDescent="0.3"/>
    <row r="1750" ht="16.05" customHeight="1" x14ac:dyDescent="0.3"/>
    <row r="1751" ht="16.05" customHeight="1" x14ac:dyDescent="0.3"/>
    <row r="1752" ht="16.05" customHeight="1" x14ac:dyDescent="0.3"/>
    <row r="1753" ht="16.05" customHeight="1" x14ac:dyDescent="0.3"/>
    <row r="1754" ht="16.05" customHeight="1" x14ac:dyDescent="0.3"/>
    <row r="1755" ht="16.05" customHeight="1" x14ac:dyDescent="0.3"/>
    <row r="1756" ht="16.05" customHeight="1" x14ac:dyDescent="0.3"/>
    <row r="1757" ht="16.05" customHeight="1" x14ac:dyDescent="0.3"/>
    <row r="1758" ht="16.05" customHeight="1" x14ac:dyDescent="0.3"/>
    <row r="1759" ht="16.05" customHeight="1" x14ac:dyDescent="0.3"/>
    <row r="1760" ht="16.05" customHeight="1" x14ac:dyDescent="0.3"/>
    <row r="1761" ht="16.05" customHeight="1" x14ac:dyDescent="0.3"/>
    <row r="1762" ht="16.05" customHeight="1" x14ac:dyDescent="0.3"/>
    <row r="1763" ht="16.05" customHeight="1" x14ac:dyDescent="0.3"/>
    <row r="1764" ht="16.05" customHeight="1" x14ac:dyDescent="0.3"/>
    <row r="1765" ht="16.05" customHeight="1" x14ac:dyDescent="0.3"/>
    <row r="1766" ht="16.05" customHeight="1" x14ac:dyDescent="0.3"/>
    <row r="1767" ht="16.05" customHeight="1" x14ac:dyDescent="0.3"/>
    <row r="1768" ht="16.05" customHeight="1" x14ac:dyDescent="0.3"/>
    <row r="1769" ht="16.05" customHeight="1" x14ac:dyDescent="0.3"/>
    <row r="1770" ht="16.05" customHeight="1" x14ac:dyDescent="0.3"/>
    <row r="1771" ht="16.05" customHeight="1" x14ac:dyDescent="0.3"/>
    <row r="1772" ht="16.05" customHeight="1" x14ac:dyDescent="0.3"/>
    <row r="1773" ht="16.05" customHeight="1" x14ac:dyDescent="0.3"/>
    <row r="1774" ht="16.05" customHeight="1" x14ac:dyDescent="0.3"/>
    <row r="1775" ht="16.05" customHeight="1" x14ac:dyDescent="0.3"/>
    <row r="1776" ht="16.05" customHeight="1" x14ac:dyDescent="0.3"/>
    <row r="1777" ht="16.05" customHeight="1" x14ac:dyDescent="0.3"/>
    <row r="1778" ht="16.05" customHeight="1" x14ac:dyDescent="0.3"/>
    <row r="1779" ht="16.05" customHeight="1" x14ac:dyDescent="0.3"/>
    <row r="1780" ht="16.05" customHeight="1" x14ac:dyDescent="0.3"/>
    <row r="1781" ht="16.05" customHeight="1" x14ac:dyDescent="0.3"/>
    <row r="1782" ht="16.05" customHeight="1" x14ac:dyDescent="0.3"/>
    <row r="1783" ht="16.05" customHeight="1" x14ac:dyDescent="0.3"/>
    <row r="1784" ht="16.05" customHeight="1" x14ac:dyDescent="0.3"/>
    <row r="1785" ht="16.05" customHeight="1" x14ac:dyDescent="0.3"/>
    <row r="1786" ht="16.05" customHeight="1" x14ac:dyDescent="0.3"/>
    <row r="1787" ht="16.05" customHeight="1" x14ac:dyDescent="0.3"/>
    <row r="1788" ht="16.05" customHeight="1" x14ac:dyDescent="0.3"/>
    <row r="1789" ht="16.05" customHeight="1" x14ac:dyDescent="0.3"/>
    <row r="1790" ht="16.05" customHeight="1" x14ac:dyDescent="0.3"/>
    <row r="1791" ht="16.05" customHeight="1" x14ac:dyDescent="0.3"/>
    <row r="1792" ht="16.05" customHeight="1" x14ac:dyDescent="0.3"/>
    <row r="1793" ht="16.05" customHeight="1" x14ac:dyDescent="0.3"/>
    <row r="1794" ht="16.05" customHeight="1" x14ac:dyDescent="0.3"/>
    <row r="1795" ht="16.05" customHeight="1" x14ac:dyDescent="0.3"/>
    <row r="1796" ht="16.05" customHeight="1" x14ac:dyDescent="0.3"/>
    <row r="1797" ht="16.05" customHeight="1" x14ac:dyDescent="0.3"/>
    <row r="1798" ht="16.05" customHeight="1" x14ac:dyDescent="0.3"/>
    <row r="1799" ht="16.05" customHeight="1" x14ac:dyDescent="0.3"/>
    <row r="1800" ht="16.05" customHeight="1" x14ac:dyDescent="0.3"/>
    <row r="1801" ht="16.05" customHeight="1" x14ac:dyDescent="0.3"/>
    <row r="1802" ht="16.05" customHeight="1" x14ac:dyDescent="0.3"/>
    <row r="1803" ht="16.05" customHeight="1" x14ac:dyDescent="0.3"/>
    <row r="1804" ht="16.05" customHeight="1" x14ac:dyDescent="0.3"/>
    <row r="1805" ht="16.05" customHeight="1" x14ac:dyDescent="0.3"/>
    <row r="1806" ht="16.05" customHeight="1" x14ac:dyDescent="0.3"/>
    <row r="1807" ht="16.05" customHeight="1" x14ac:dyDescent="0.3"/>
    <row r="1808" ht="16.05" customHeight="1" x14ac:dyDescent="0.3"/>
    <row r="1809" ht="16.05" customHeight="1" x14ac:dyDescent="0.3"/>
    <row r="1810" ht="16.05" customHeight="1" x14ac:dyDescent="0.3"/>
    <row r="1811" ht="16.05" customHeight="1" x14ac:dyDescent="0.3"/>
    <row r="1812" ht="16.05" customHeight="1" x14ac:dyDescent="0.3"/>
    <row r="1813" ht="16.05" customHeight="1" x14ac:dyDescent="0.3"/>
    <row r="1814" ht="16.05" customHeight="1" x14ac:dyDescent="0.3"/>
    <row r="1815" ht="16.05" customHeight="1" x14ac:dyDescent="0.3"/>
    <row r="1816" ht="16.05" customHeight="1" x14ac:dyDescent="0.3"/>
    <row r="1817" ht="16.05" customHeight="1" x14ac:dyDescent="0.3"/>
    <row r="1818" ht="16.05" customHeight="1" x14ac:dyDescent="0.3"/>
    <row r="1819" ht="16.05" customHeight="1" x14ac:dyDescent="0.3"/>
    <row r="1820" ht="16.05" customHeight="1" x14ac:dyDescent="0.3"/>
    <row r="1821" ht="16.05" customHeight="1" x14ac:dyDescent="0.3"/>
    <row r="1822" ht="16.05" customHeight="1" x14ac:dyDescent="0.3"/>
    <row r="1823" ht="16.05" customHeight="1" x14ac:dyDescent="0.3"/>
    <row r="1824" ht="16.05" customHeight="1" x14ac:dyDescent="0.3"/>
    <row r="1825" ht="16.05" customHeight="1" x14ac:dyDescent="0.3"/>
    <row r="1826" ht="16.05" customHeight="1" x14ac:dyDescent="0.3"/>
    <row r="1827" ht="16.05" customHeight="1" x14ac:dyDescent="0.3"/>
    <row r="1828" ht="16.05" customHeight="1" x14ac:dyDescent="0.3"/>
    <row r="1829" ht="16.05" customHeight="1" x14ac:dyDescent="0.3"/>
    <row r="1830" ht="16.05" customHeight="1" x14ac:dyDescent="0.3"/>
    <row r="1831" ht="16.05" customHeight="1" x14ac:dyDescent="0.3"/>
    <row r="1832" ht="16.05" customHeight="1" x14ac:dyDescent="0.3"/>
    <row r="1833" ht="16.05" customHeight="1" x14ac:dyDescent="0.3"/>
    <row r="1834" ht="16.05" customHeight="1" x14ac:dyDescent="0.3"/>
    <row r="1835" ht="16.05" customHeight="1" x14ac:dyDescent="0.3"/>
    <row r="1836" ht="16.05" customHeight="1" x14ac:dyDescent="0.3"/>
    <row r="1837" ht="16.05" customHeight="1" x14ac:dyDescent="0.3"/>
    <row r="1838" ht="16.05" customHeight="1" x14ac:dyDescent="0.3"/>
    <row r="1839" ht="16.05" customHeight="1" x14ac:dyDescent="0.3"/>
    <row r="1840" ht="16.05" customHeight="1" x14ac:dyDescent="0.3"/>
    <row r="1841" ht="16.05" customHeight="1" x14ac:dyDescent="0.3"/>
    <row r="1842" ht="16.05" customHeight="1" x14ac:dyDescent="0.3"/>
    <row r="1843" ht="16.05" customHeight="1" x14ac:dyDescent="0.3"/>
    <row r="1844" ht="16.05" customHeight="1" x14ac:dyDescent="0.3"/>
    <row r="1845" ht="16.05" customHeight="1" x14ac:dyDescent="0.3"/>
    <row r="1846" ht="16.05" customHeight="1" x14ac:dyDescent="0.3"/>
    <row r="1847" ht="16.05" customHeight="1" x14ac:dyDescent="0.3"/>
    <row r="1848" ht="16.05" customHeight="1" x14ac:dyDescent="0.3"/>
    <row r="1849" ht="16.05" customHeight="1" x14ac:dyDescent="0.3"/>
    <row r="1850" ht="16.05" customHeight="1" x14ac:dyDescent="0.3"/>
    <row r="1851" ht="16.05" customHeight="1" x14ac:dyDescent="0.3"/>
    <row r="1852" ht="16.05" customHeight="1" x14ac:dyDescent="0.3"/>
    <row r="1853" ht="16.05" customHeight="1" x14ac:dyDescent="0.3"/>
    <row r="1854" ht="16.05" customHeight="1" x14ac:dyDescent="0.3"/>
    <row r="1855" ht="16.05" customHeight="1" x14ac:dyDescent="0.3"/>
    <row r="1856" ht="16.05" customHeight="1" x14ac:dyDescent="0.3"/>
    <row r="1857" ht="16.05" customHeight="1" x14ac:dyDescent="0.3"/>
    <row r="1858" ht="16.05" customHeight="1" x14ac:dyDescent="0.3"/>
    <row r="1859" ht="16.05" customHeight="1" x14ac:dyDescent="0.3"/>
    <row r="1860" ht="16.05" customHeight="1" x14ac:dyDescent="0.3"/>
    <row r="1861" ht="16.05" customHeight="1" x14ac:dyDescent="0.3"/>
    <row r="1862" ht="16.05" customHeight="1" x14ac:dyDescent="0.3"/>
    <row r="1863" ht="16.05" customHeight="1" x14ac:dyDescent="0.3"/>
    <row r="1864" ht="16.05" customHeight="1" x14ac:dyDescent="0.3"/>
    <row r="1865" ht="16.05" customHeight="1" x14ac:dyDescent="0.3"/>
    <row r="1866" ht="16.05" customHeight="1" x14ac:dyDescent="0.3"/>
    <row r="1867" ht="16.05" customHeight="1" x14ac:dyDescent="0.3"/>
    <row r="1868" ht="16.05" customHeight="1" x14ac:dyDescent="0.3"/>
    <row r="1869" ht="16.05" customHeight="1" x14ac:dyDescent="0.3"/>
    <row r="1870" ht="16.05" customHeight="1" x14ac:dyDescent="0.3"/>
    <row r="1871" ht="16.05" customHeight="1" x14ac:dyDescent="0.3"/>
    <row r="1872" ht="16.05" customHeight="1" x14ac:dyDescent="0.3"/>
    <row r="1873" ht="16.05" customHeight="1" x14ac:dyDescent="0.3"/>
    <row r="1874" ht="16.05" customHeight="1" x14ac:dyDescent="0.3"/>
    <row r="1875" ht="16.05" customHeight="1" x14ac:dyDescent="0.3"/>
    <row r="1876" ht="16.05" customHeight="1" x14ac:dyDescent="0.3"/>
    <row r="1877" ht="16.05" customHeight="1" x14ac:dyDescent="0.3"/>
    <row r="1878" ht="16.05" customHeight="1" x14ac:dyDescent="0.3"/>
    <row r="1879" ht="16.05" customHeight="1" x14ac:dyDescent="0.3"/>
    <row r="1880" ht="16.05" customHeight="1" x14ac:dyDescent="0.3"/>
    <row r="1881" ht="16.05" customHeight="1" x14ac:dyDescent="0.3"/>
    <row r="1882" ht="16.05" customHeight="1" x14ac:dyDescent="0.3"/>
    <row r="1883" ht="16.05" customHeight="1" x14ac:dyDescent="0.3"/>
    <row r="1884" ht="16.05" customHeight="1" x14ac:dyDescent="0.3"/>
    <row r="1885" ht="16.05" customHeight="1" x14ac:dyDescent="0.3"/>
    <row r="1886" ht="16.05" customHeight="1" x14ac:dyDescent="0.3"/>
    <row r="1887" ht="16.05" customHeight="1" x14ac:dyDescent="0.3"/>
    <row r="1888" ht="16.05" customHeight="1" x14ac:dyDescent="0.3"/>
    <row r="1889" ht="16.05" customHeight="1" x14ac:dyDescent="0.3"/>
    <row r="1890" ht="16.05" customHeight="1" x14ac:dyDescent="0.3"/>
    <row r="1891" ht="16.05" customHeight="1" x14ac:dyDescent="0.3"/>
    <row r="1892" ht="16.05" customHeight="1" x14ac:dyDescent="0.3"/>
    <row r="1893" ht="16.05" customHeight="1" x14ac:dyDescent="0.3"/>
    <row r="1894" ht="16.05" customHeight="1" x14ac:dyDescent="0.3"/>
    <row r="1895" ht="16.05" customHeight="1" x14ac:dyDescent="0.3"/>
    <row r="1896" ht="16.05" customHeight="1" x14ac:dyDescent="0.3"/>
    <row r="1897" ht="16.05" customHeight="1" x14ac:dyDescent="0.3"/>
    <row r="1898" ht="16.05" customHeight="1" x14ac:dyDescent="0.3"/>
    <row r="1899" ht="16.05" customHeight="1" x14ac:dyDescent="0.3"/>
    <row r="1900" ht="16.05" customHeight="1" x14ac:dyDescent="0.3"/>
    <row r="1901" ht="16.05" customHeight="1" x14ac:dyDescent="0.3"/>
    <row r="1902" ht="16.05" customHeight="1" x14ac:dyDescent="0.3"/>
    <row r="1903" ht="16.05" customHeight="1" x14ac:dyDescent="0.3"/>
    <row r="1904" ht="16.05" customHeight="1" x14ac:dyDescent="0.3"/>
    <row r="1905" ht="16.05" customHeight="1" x14ac:dyDescent="0.3"/>
    <row r="1906" ht="16.05" customHeight="1" x14ac:dyDescent="0.3"/>
    <row r="1907" ht="16.05" customHeight="1" x14ac:dyDescent="0.3"/>
    <row r="1908" ht="16.05" customHeight="1" x14ac:dyDescent="0.3"/>
    <row r="1909" ht="16.05" customHeight="1" x14ac:dyDescent="0.3"/>
    <row r="1910" ht="16.05" customHeight="1" x14ac:dyDescent="0.3"/>
    <row r="1911" ht="16.05" customHeight="1" x14ac:dyDescent="0.3"/>
    <row r="1912" ht="16.05" customHeight="1" x14ac:dyDescent="0.3"/>
    <row r="1913" ht="16.05" customHeight="1" x14ac:dyDescent="0.3"/>
    <row r="1914" ht="16.05" customHeight="1" x14ac:dyDescent="0.3"/>
    <row r="1915" ht="16.05" customHeight="1" x14ac:dyDescent="0.3"/>
    <row r="1916" ht="16.05" customHeight="1" x14ac:dyDescent="0.3"/>
    <row r="1917" ht="16.05" customHeight="1" x14ac:dyDescent="0.3"/>
    <row r="1918" ht="16.05" customHeight="1" x14ac:dyDescent="0.3"/>
    <row r="1919" ht="16.05" customHeight="1" x14ac:dyDescent="0.3"/>
    <row r="1920" ht="16.05" customHeight="1" x14ac:dyDescent="0.3"/>
    <row r="1921" ht="16.05" customHeight="1" x14ac:dyDescent="0.3"/>
    <row r="1922" ht="16.05" customHeight="1" x14ac:dyDescent="0.3"/>
    <row r="1923" ht="16.05" customHeight="1" x14ac:dyDescent="0.3"/>
    <row r="1924" ht="16.05" customHeight="1" x14ac:dyDescent="0.3"/>
    <row r="1925" ht="16.05" customHeight="1" x14ac:dyDescent="0.3"/>
    <row r="1926" ht="16.05" customHeight="1" x14ac:dyDescent="0.3"/>
    <row r="1927" ht="16.05" customHeight="1" x14ac:dyDescent="0.3"/>
    <row r="1928" ht="16.05" customHeight="1" x14ac:dyDescent="0.3"/>
    <row r="1929" ht="16.05" customHeight="1" x14ac:dyDescent="0.3"/>
    <row r="1930" ht="16.05" customHeight="1" x14ac:dyDescent="0.3"/>
    <row r="1931" ht="16.05" customHeight="1" x14ac:dyDescent="0.3"/>
    <row r="1932" ht="16.05" customHeight="1" x14ac:dyDescent="0.3"/>
    <row r="1933" ht="16.05" customHeight="1" x14ac:dyDescent="0.3"/>
    <row r="1934" ht="16.05" customHeight="1" x14ac:dyDescent="0.3"/>
    <row r="1935" ht="16.05" customHeight="1" x14ac:dyDescent="0.3"/>
    <row r="1936" ht="16.05" customHeight="1" x14ac:dyDescent="0.3"/>
    <row r="1937" ht="16.05" customHeight="1" x14ac:dyDescent="0.3"/>
    <row r="1938" ht="16.05" customHeight="1" x14ac:dyDescent="0.3"/>
    <row r="1939" ht="16.05" customHeight="1" x14ac:dyDescent="0.3"/>
    <row r="1940" ht="16.05" customHeight="1" x14ac:dyDescent="0.3"/>
    <row r="1941" ht="16.05" customHeight="1" x14ac:dyDescent="0.3"/>
    <row r="1942" ht="16.05" customHeight="1" x14ac:dyDescent="0.3"/>
    <row r="1943" ht="16.05" customHeight="1" x14ac:dyDescent="0.3"/>
    <row r="1944" ht="16.05" customHeight="1" x14ac:dyDescent="0.3"/>
    <row r="1945" ht="16.05" customHeight="1" x14ac:dyDescent="0.3"/>
    <row r="1946" ht="16.05" customHeight="1" x14ac:dyDescent="0.3"/>
    <row r="1947" ht="16.05" customHeight="1" x14ac:dyDescent="0.3"/>
    <row r="1948" ht="16.05" customHeight="1" x14ac:dyDescent="0.3"/>
    <row r="1949" ht="16.05" customHeight="1" x14ac:dyDescent="0.3"/>
    <row r="1950" ht="16.05" customHeight="1" x14ac:dyDescent="0.3"/>
    <row r="1951" ht="16.05" customHeight="1" x14ac:dyDescent="0.3"/>
    <row r="1952" ht="16.05" customHeight="1" x14ac:dyDescent="0.3"/>
    <row r="1953" ht="16.05" customHeight="1" x14ac:dyDescent="0.3"/>
    <row r="1954" ht="16.05" customHeight="1" x14ac:dyDescent="0.3"/>
    <row r="1955" ht="16.05" customHeight="1" x14ac:dyDescent="0.3"/>
    <row r="1956" ht="16.05" customHeight="1" x14ac:dyDescent="0.3"/>
    <row r="1957" ht="16.05" customHeight="1" x14ac:dyDescent="0.3"/>
    <row r="1958" ht="16.05" customHeight="1" x14ac:dyDescent="0.3"/>
    <row r="1959" ht="16.05" customHeight="1" x14ac:dyDescent="0.3"/>
    <row r="1960" ht="16.05" customHeight="1" x14ac:dyDescent="0.3"/>
    <row r="1961" ht="16.05" customHeight="1" x14ac:dyDescent="0.3"/>
    <row r="1962" ht="16.05" customHeight="1" x14ac:dyDescent="0.3"/>
    <row r="1963" ht="16.05" customHeight="1" x14ac:dyDescent="0.3"/>
    <row r="1964" ht="16.05" customHeight="1" x14ac:dyDescent="0.3"/>
    <row r="1965" ht="16.05" customHeight="1" x14ac:dyDescent="0.3"/>
    <row r="1966" ht="16.05" customHeight="1" x14ac:dyDescent="0.3"/>
    <row r="1967" ht="16.05" customHeight="1" x14ac:dyDescent="0.3"/>
    <row r="1968" ht="16.05" customHeight="1" x14ac:dyDescent="0.3"/>
    <row r="1969" ht="16.05" customHeight="1" x14ac:dyDescent="0.3"/>
    <row r="1970" ht="16.05" customHeight="1" x14ac:dyDescent="0.3"/>
    <row r="1971" ht="16.05" customHeight="1" x14ac:dyDescent="0.3"/>
    <row r="1972" ht="16.05" customHeight="1" x14ac:dyDescent="0.3"/>
    <row r="1973" ht="16.05" customHeight="1" x14ac:dyDescent="0.3"/>
    <row r="1974" ht="16.05" customHeight="1" x14ac:dyDescent="0.3"/>
    <row r="1975" ht="16.05" customHeight="1" x14ac:dyDescent="0.3"/>
    <row r="1976" ht="16.05" customHeight="1" x14ac:dyDescent="0.3"/>
    <row r="1977" ht="16.05" customHeight="1" x14ac:dyDescent="0.3"/>
    <row r="1978" ht="16.05" customHeight="1" x14ac:dyDescent="0.3"/>
    <row r="1979" ht="16.05" customHeight="1" x14ac:dyDescent="0.3"/>
    <row r="1980" ht="16.05" customHeight="1" x14ac:dyDescent="0.3"/>
    <row r="1981" ht="16.05" customHeight="1" x14ac:dyDescent="0.3"/>
    <row r="1982" ht="16.05" customHeight="1" x14ac:dyDescent="0.3"/>
    <row r="1983" ht="16.05" customHeight="1" x14ac:dyDescent="0.3"/>
    <row r="1984" ht="16.05" customHeight="1" x14ac:dyDescent="0.3"/>
    <row r="1985" ht="16.05" customHeight="1" x14ac:dyDescent="0.3"/>
    <row r="1986" ht="16.05" customHeight="1" x14ac:dyDescent="0.3"/>
    <row r="1987" ht="16.05" customHeight="1" x14ac:dyDescent="0.3"/>
    <row r="1988" ht="16.05" customHeight="1" x14ac:dyDescent="0.3"/>
    <row r="1989" ht="16.05" customHeight="1" x14ac:dyDescent="0.3"/>
    <row r="1990" ht="16.05" customHeight="1" x14ac:dyDescent="0.3"/>
    <row r="1991" ht="16.05" customHeight="1" x14ac:dyDescent="0.3"/>
    <row r="1992" ht="16.05" customHeight="1" x14ac:dyDescent="0.3"/>
    <row r="1993" ht="16.05" customHeight="1" x14ac:dyDescent="0.3"/>
    <row r="1994" ht="16.05" customHeight="1" x14ac:dyDescent="0.3"/>
    <row r="1995" ht="16.05" customHeight="1" x14ac:dyDescent="0.3"/>
    <row r="1996" ht="16.05" customHeight="1" x14ac:dyDescent="0.3"/>
    <row r="1997" ht="16.05" customHeight="1" x14ac:dyDescent="0.3"/>
    <row r="1998" ht="16.05" customHeight="1" x14ac:dyDescent="0.3"/>
    <row r="1999" ht="16.05" customHeight="1" x14ac:dyDescent="0.3"/>
    <row r="2000" ht="16.05" customHeight="1" x14ac:dyDescent="0.3"/>
    <row r="2001" ht="16.05" customHeight="1" x14ac:dyDescent="0.3"/>
    <row r="2002" ht="16.05" customHeight="1" x14ac:dyDescent="0.3"/>
    <row r="2003" ht="16.05" customHeight="1" x14ac:dyDescent="0.3"/>
    <row r="2004" ht="16.05" customHeight="1" x14ac:dyDescent="0.3"/>
    <row r="2005" ht="16.05" customHeight="1" x14ac:dyDescent="0.3"/>
    <row r="2006" ht="16.05" customHeight="1" x14ac:dyDescent="0.3"/>
    <row r="2007" ht="16.05" customHeight="1" x14ac:dyDescent="0.3"/>
    <row r="2008" ht="16.05" customHeight="1" x14ac:dyDescent="0.3"/>
    <row r="2009" ht="16.05" customHeight="1" x14ac:dyDescent="0.3"/>
    <row r="2010" ht="16.05" customHeight="1" x14ac:dyDescent="0.3"/>
    <row r="2011" ht="16.05" customHeight="1" x14ac:dyDescent="0.3"/>
    <row r="2012" ht="16.05" customHeight="1" x14ac:dyDescent="0.3"/>
    <row r="2013" ht="16.05" customHeight="1" x14ac:dyDescent="0.3"/>
    <row r="2014" ht="16.05" customHeight="1" x14ac:dyDescent="0.3"/>
    <row r="2015" ht="16.05" customHeight="1" x14ac:dyDescent="0.3"/>
    <row r="2016" ht="16.05" customHeight="1" x14ac:dyDescent="0.3"/>
    <row r="2017" ht="16.05" customHeight="1" x14ac:dyDescent="0.3"/>
    <row r="2018" ht="16.05" customHeight="1" x14ac:dyDescent="0.3"/>
    <row r="2019" ht="16.05" customHeight="1" x14ac:dyDescent="0.3"/>
    <row r="2020" ht="16.05" customHeight="1" x14ac:dyDescent="0.3"/>
    <row r="2021" ht="16.05" customHeight="1" x14ac:dyDescent="0.3"/>
    <row r="2022" ht="16.05" customHeight="1" x14ac:dyDescent="0.3"/>
    <row r="2023" ht="16.05" customHeight="1" x14ac:dyDescent="0.3"/>
    <row r="2024" ht="16.05" customHeight="1" x14ac:dyDescent="0.3"/>
    <row r="2025" ht="16.05" customHeight="1" x14ac:dyDescent="0.3"/>
    <row r="2026" ht="16.05" customHeight="1" x14ac:dyDescent="0.3"/>
    <row r="2027" ht="16.05" customHeight="1" x14ac:dyDescent="0.3"/>
    <row r="2028" ht="16.05" customHeight="1" x14ac:dyDescent="0.3"/>
    <row r="2029" ht="16.05" customHeight="1" x14ac:dyDescent="0.3"/>
    <row r="2030" ht="16.05" customHeight="1" x14ac:dyDescent="0.3"/>
    <row r="2031" ht="16.05" customHeight="1" x14ac:dyDescent="0.3"/>
    <row r="2032" ht="16.05" customHeight="1" x14ac:dyDescent="0.3"/>
    <row r="2033" ht="16.05" customHeight="1" x14ac:dyDescent="0.3"/>
    <row r="2034" ht="16.05" customHeight="1" x14ac:dyDescent="0.3"/>
    <row r="2035" ht="16.05" customHeight="1" x14ac:dyDescent="0.3"/>
    <row r="2036" ht="16.05" customHeight="1" x14ac:dyDescent="0.3"/>
    <row r="2037" ht="16.05" customHeight="1" x14ac:dyDescent="0.3"/>
    <row r="2038" ht="16.05" customHeight="1" x14ac:dyDescent="0.3"/>
    <row r="2039" ht="16.05" customHeight="1" x14ac:dyDescent="0.3"/>
    <row r="2040" ht="16.05" customHeight="1" x14ac:dyDescent="0.3"/>
    <row r="2041" ht="16.05" customHeight="1" x14ac:dyDescent="0.3"/>
    <row r="2042" ht="16.05" customHeight="1" x14ac:dyDescent="0.3"/>
    <row r="2043" ht="16.05" customHeight="1" x14ac:dyDescent="0.3"/>
    <row r="2044" ht="16.05" customHeight="1" x14ac:dyDescent="0.3"/>
    <row r="2045" ht="16.05" customHeight="1" x14ac:dyDescent="0.3"/>
    <row r="2046" ht="16.05" customHeight="1" x14ac:dyDescent="0.3"/>
    <row r="2047" ht="16.05" customHeight="1" x14ac:dyDescent="0.3"/>
    <row r="2048" ht="16.05" customHeight="1" x14ac:dyDescent="0.3"/>
    <row r="2049" ht="16.05" customHeight="1" x14ac:dyDescent="0.3"/>
    <row r="2050" ht="16.05" customHeight="1" x14ac:dyDescent="0.3"/>
    <row r="2051" ht="16.05" customHeight="1" x14ac:dyDescent="0.3"/>
    <row r="2052" ht="16.05" customHeight="1" x14ac:dyDescent="0.3"/>
    <row r="2053" ht="16.05" customHeight="1" x14ac:dyDescent="0.3"/>
    <row r="2054" ht="16.05" customHeight="1" x14ac:dyDescent="0.3"/>
    <row r="2055" ht="16.05" customHeight="1" x14ac:dyDescent="0.3"/>
    <row r="2056" ht="16.05" customHeight="1" x14ac:dyDescent="0.3"/>
    <row r="2057" ht="16.05" customHeight="1" x14ac:dyDescent="0.3"/>
    <row r="2058" ht="16.05" customHeight="1" x14ac:dyDescent="0.3"/>
    <row r="2059" ht="16.05" customHeight="1" x14ac:dyDescent="0.3"/>
    <row r="2060" ht="16.05" customHeight="1" x14ac:dyDescent="0.3"/>
    <row r="2061" ht="16.05" customHeight="1" x14ac:dyDescent="0.3"/>
    <row r="2062" ht="16.05" customHeight="1" x14ac:dyDescent="0.3"/>
    <row r="2063" ht="16.05" customHeight="1" x14ac:dyDescent="0.3"/>
    <row r="2064" ht="16.05" customHeight="1" x14ac:dyDescent="0.3"/>
    <row r="2065" ht="16.05" customHeight="1" x14ac:dyDescent="0.3"/>
    <row r="2066" ht="16.05" customHeight="1" x14ac:dyDescent="0.3"/>
    <row r="2067" ht="16.05" customHeight="1" x14ac:dyDescent="0.3"/>
    <row r="2068" ht="16.05" customHeight="1" x14ac:dyDescent="0.3"/>
    <row r="2069" ht="16.05" customHeight="1" x14ac:dyDescent="0.3"/>
    <row r="2070" ht="16.05" customHeight="1" x14ac:dyDescent="0.3"/>
    <row r="2071" ht="16.05" customHeight="1" x14ac:dyDescent="0.3"/>
    <row r="2072" ht="16.05" customHeight="1" x14ac:dyDescent="0.3"/>
    <row r="2073" ht="16.05" customHeight="1" x14ac:dyDescent="0.3"/>
    <row r="2074" ht="16.05" customHeight="1" x14ac:dyDescent="0.3"/>
    <row r="2075" ht="16.05" customHeight="1" x14ac:dyDescent="0.3"/>
    <row r="2076" ht="16.05" customHeight="1" x14ac:dyDescent="0.3"/>
    <row r="2077" ht="16.05" customHeight="1" x14ac:dyDescent="0.3"/>
    <row r="2078" ht="16.05" customHeight="1" x14ac:dyDescent="0.3"/>
    <row r="2079" ht="16.05" customHeight="1" x14ac:dyDescent="0.3"/>
    <row r="2080" ht="16.05" customHeight="1" x14ac:dyDescent="0.3"/>
    <row r="2081" ht="16.05" customHeight="1" x14ac:dyDescent="0.3"/>
    <row r="2082" ht="16.05" customHeight="1" x14ac:dyDescent="0.3"/>
    <row r="2083" ht="16.05" customHeight="1" x14ac:dyDescent="0.3"/>
    <row r="2084" ht="16.05" customHeight="1" x14ac:dyDescent="0.3"/>
    <row r="2085" ht="16.05" customHeight="1" x14ac:dyDescent="0.3"/>
    <row r="2086" ht="16.05" customHeight="1" x14ac:dyDescent="0.3"/>
    <row r="2087" ht="16.05" customHeight="1" x14ac:dyDescent="0.3"/>
    <row r="2088" ht="16.05" customHeight="1" x14ac:dyDescent="0.3"/>
    <row r="2089" ht="16.05" customHeight="1" x14ac:dyDescent="0.3"/>
    <row r="2090" ht="16.05" customHeight="1" x14ac:dyDescent="0.3"/>
    <row r="2091" ht="16.05" customHeight="1" x14ac:dyDescent="0.3"/>
    <row r="2092" ht="16.05" customHeight="1" x14ac:dyDescent="0.3"/>
    <row r="2093" ht="16.05" customHeight="1" x14ac:dyDescent="0.3"/>
    <row r="2094" ht="16.05" customHeight="1" x14ac:dyDescent="0.3"/>
    <row r="2095" ht="16.05" customHeight="1" x14ac:dyDescent="0.3"/>
    <row r="2096" ht="16.05" customHeight="1" x14ac:dyDescent="0.3"/>
    <row r="2097" ht="16.05" customHeight="1" x14ac:dyDescent="0.3"/>
    <row r="2098" ht="16.05" customHeight="1" x14ac:dyDescent="0.3"/>
    <row r="2099" ht="16.05" customHeight="1" x14ac:dyDescent="0.3"/>
    <row r="2100" ht="16.05" customHeight="1" x14ac:dyDescent="0.3"/>
    <row r="2101" ht="16.05" customHeight="1" x14ac:dyDescent="0.3"/>
    <row r="2102" ht="16.05" customHeight="1" x14ac:dyDescent="0.3"/>
    <row r="2103" ht="16.05" customHeight="1" x14ac:dyDescent="0.3"/>
    <row r="2104" ht="16.05" customHeight="1" x14ac:dyDescent="0.3"/>
    <row r="2105" ht="16.05" customHeight="1" x14ac:dyDescent="0.3"/>
    <row r="2106" ht="16.05" customHeight="1" x14ac:dyDescent="0.3"/>
    <row r="2107" ht="16.05" customHeight="1" x14ac:dyDescent="0.3"/>
    <row r="2108" ht="16.05" customHeight="1" x14ac:dyDescent="0.3"/>
    <row r="2109" ht="16.05" customHeight="1" x14ac:dyDescent="0.3"/>
    <row r="2110" ht="16.05" customHeight="1" x14ac:dyDescent="0.3"/>
    <row r="2111" ht="16.05" customHeight="1" x14ac:dyDescent="0.3"/>
    <row r="2112" ht="16.05" customHeight="1" x14ac:dyDescent="0.3"/>
    <row r="2113" ht="16.05" customHeight="1" x14ac:dyDescent="0.3"/>
    <row r="2114" ht="16.05" customHeight="1" x14ac:dyDescent="0.3"/>
    <row r="2115" ht="16.05" customHeight="1" x14ac:dyDescent="0.3"/>
    <row r="2116" ht="16.05" customHeight="1" x14ac:dyDescent="0.3"/>
    <row r="2117" ht="16.05" customHeight="1" x14ac:dyDescent="0.3"/>
    <row r="2118" ht="16.05" customHeight="1" x14ac:dyDescent="0.3"/>
    <row r="2119" ht="16.05" customHeight="1" x14ac:dyDescent="0.3"/>
    <row r="2120" ht="16.05" customHeight="1" x14ac:dyDescent="0.3"/>
    <row r="2121" ht="16.05" customHeight="1" x14ac:dyDescent="0.3"/>
    <row r="2122" ht="16.05" customHeight="1" x14ac:dyDescent="0.3"/>
    <row r="2123" ht="16.05" customHeight="1" x14ac:dyDescent="0.3"/>
    <row r="2124" ht="16.05" customHeight="1" x14ac:dyDescent="0.3"/>
    <row r="2125" ht="16.05" customHeight="1" x14ac:dyDescent="0.3"/>
    <row r="2126" ht="16.05" customHeight="1" x14ac:dyDescent="0.3"/>
    <row r="2127" ht="16.05" customHeight="1" x14ac:dyDescent="0.3"/>
    <row r="2128" ht="16.05" customHeight="1" x14ac:dyDescent="0.3"/>
    <row r="2129" ht="16.05" customHeight="1" x14ac:dyDescent="0.3"/>
    <row r="2130" ht="16.05" customHeight="1" x14ac:dyDescent="0.3"/>
    <row r="2131" ht="16.05" customHeight="1" x14ac:dyDescent="0.3"/>
    <row r="2132" ht="16.05" customHeight="1" x14ac:dyDescent="0.3"/>
    <row r="2133" ht="16.05" customHeight="1" x14ac:dyDescent="0.3"/>
    <row r="2134" ht="16.05" customHeight="1" x14ac:dyDescent="0.3"/>
    <row r="2135" ht="16.05" customHeight="1" x14ac:dyDescent="0.3"/>
    <row r="2136" ht="16.05" customHeight="1" x14ac:dyDescent="0.3"/>
    <row r="2137" ht="16.05" customHeight="1" x14ac:dyDescent="0.3"/>
    <row r="2138" ht="16.05" customHeight="1" x14ac:dyDescent="0.3"/>
    <row r="2139" ht="16.05" customHeight="1" x14ac:dyDescent="0.3"/>
    <row r="2140" ht="16.05" customHeight="1" x14ac:dyDescent="0.3"/>
    <row r="2141" ht="16.05" customHeight="1" x14ac:dyDescent="0.3"/>
    <row r="2142" ht="16.05" customHeight="1" x14ac:dyDescent="0.3"/>
    <row r="2143" ht="16.05" customHeight="1" x14ac:dyDescent="0.3"/>
    <row r="2144" ht="16.05" customHeight="1" x14ac:dyDescent="0.3"/>
    <row r="2145" ht="16.05" customHeight="1" x14ac:dyDescent="0.3"/>
    <row r="2146" ht="16.05" customHeight="1" x14ac:dyDescent="0.3"/>
    <row r="2147" ht="16.05" customHeight="1" x14ac:dyDescent="0.3"/>
    <row r="2148" ht="16.05" customHeight="1" x14ac:dyDescent="0.3"/>
    <row r="2149" ht="16.05" customHeight="1" x14ac:dyDescent="0.3"/>
    <row r="2150" ht="16.05" customHeight="1" x14ac:dyDescent="0.3"/>
    <row r="2151" ht="16.05" customHeight="1" x14ac:dyDescent="0.3"/>
    <row r="2152" ht="16.05" customHeight="1" x14ac:dyDescent="0.3"/>
    <row r="2153" ht="16.05" customHeight="1" x14ac:dyDescent="0.3"/>
    <row r="2154" ht="16.05" customHeight="1" x14ac:dyDescent="0.3"/>
    <row r="2155" ht="16.05" customHeight="1" x14ac:dyDescent="0.3"/>
    <row r="2156" ht="16.05" customHeight="1" x14ac:dyDescent="0.3"/>
    <row r="2157" ht="16.05" customHeight="1" x14ac:dyDescent="0.3"/>
    <row r="2158" ht="16.05" customHeight="1" x14ac:dyDescent="0.3"/>
    <row r="2159" ht="16.05" customHeight="1" x14ac:dyDescent="0.3"/>
    <row r="2160" ht="16.05" customHeight="1" x14ac:dyDescent="0.3"/>
    <row r="2161" ht="16.05" customHeight="1" x14ac:dyDescent="0.3"/>
    <row r="2162" ht="16.05" customHeight="1" x14ac:dyDescent="0.3"/>
    <row r="2163" ht="16.05" customHeight="1" x14ac:dyDescent="0.3"/>
    <row r="2164" ht="16.05" customHeight="1" x14ac:dyDescent="0.3"/>
    <row r="2165" ht="16.05" customHeight="1" x14ac:dyDescent="0.3"/>
    <row r="2166" ht="16.05" customHeight="1" x14ac:dyDescent="0.3"/>
    <row r="2167" ht="16.05" customHeight="1" x14ac:dyDescent="0.3"/>
    <row r="2168" ht="16.05" customHeight="1" x14ac:dyDescent="0.3"/>
    <row r="2169" ht="16.05" customHeight="1" x14ac:dyDescent="0.3"/>
    <row r="2170" ht="16.05" customHeight="1" x14ac:dyDescent="0.3"/>
    <row r="2171" ht="16.05" customHeight="1" x14ac:dyDescent="0.3"/>
    <row r="2172" ht="16.05" customHeight="1" x14ac:dyDescent="0.3"/>
    <row r="2173" ht="16.05" customHeight="1" x14ac:dyDescent="0.3"/>
    <row r="2174" ht="16.05" customHeight="1" x14ac:dyDescent="0.3"/>
    <row r="2175" ht="16.05" customHeight="1" x14ac:dyDescent="0.3"/>
    <row r="2176" ht="16.05" customHeight="1" x14ac:dyDescent="0.3"/>
    <row r="2177" ht="16.05" customHeight="1" x14ac:dyDescent="0.3"/>
    <row r="2178" ht="16.05" customHeight="1" x14ac:dyDescent="0.3"/>
    <row r="2179" ht="16.05" customHeight="1" x14ac:dyDescent="0.3"/>
    <row r="2180" ht="16.05" customHeight="1" x14ac:dyDescent="0.3"/>
    <row r="2181" ht="16.05" customHeight="1" x14ac:dyDescent="0.3"/>
    <row r="2182" ht="16.05" customHeight="1" x14ac:dyDescent="0.3"/>
    <row r="2183" ht="16.05" customHeight="1" x14ac:dyDescent="0.3"/>
    <row r="2184" ht="16.05" customHeight="1" x14ac:dyDescent="0.3"/>
    <row r="2185" ht="16.05" customHeight="1" x14ac:dyDescent="0.3"/>
    <row r="2186" ht="16.05" customHeight="1" x14ac:dyDescent="0.3"/>
    <row r="2187" ht="16.05" customHeight="1" x14ac:dyDescent="0.3"/>
    <row r="2188" ht="16.05" customHeight="1" x14ac:dyDescent="0.3"/>
    <row r="2189" ht="16.05" customHeight="1" x14ac:dyDescent="0.3"/>
    <row r="2190" ht="16.05" customHeight="1" x14ac:dyDescent="0.3"/>
    <row r="2191" ht="16.05" customHeight="1" x14ac:dyDescent="0.3"/>
    <row r="2192" ht="16.05" customHeight="1" x14ac:dyDescent="0.3"/>
    <row r="2193" ht="16.05" customHeight="1" x14ac:dyDescent="0.3"/>
    <row r="2194" ht="16.05" customHeight="1" x14ac:dyDescent="0.3"/>
    <row r="2195" ht="16.05" customHeight="1" x14ac:dyDescent="0.3"/>
    <row r="2196" ht="16.05" customHeight="1" x14ac:dyDescent="0.3"/>
    <row r="2197" ht="16.05" customHeight="1" x14ac:dyDescent="0.3"/>
    <row r="2198" ht="16.05" customHeight="1" x14ac:dyDescent="0.3"/>
    <row r="2199" ht="16.05" customHeight="1" x14ac:dyDescent="0.3"/>
    <row r="2200" ht="16.05" customHeight="1" x14ac:dyDescent="0.3"/>
    <row r="2201" ht="16.05" customHeight="1" x14ac:dyDescent="0.3"/>
    <row r="2202" ht="16.05" customHeight="1" x14ac:dyDescent="0.3"/>
    <row r="2203" ht="16.05" customHeight="1" x14ac:dyDescent="0.3"/>
    <row r="2204" ht="16.05" customHeight="1" x14ac:dyDescent="0.3"/>
    <row r="2205" ht="16.05" customHeight="1" x14ac:dyDescent="0.3"/>
    <row r="2206" ht="16.05" customHeight="1" x14ac:dyDescent="0.3"/>
    <row r="2207" ht="16.05" customHeight="1" x14ac:dyDescent="0.3"/>
    <row r="2208" ht="16.05" customHeight="1" x14ac:dyDescent="0.3"/>
    <row r="2209" ht="16.05" customHeight="1" x14ac:dyDescent="0.3"/>
    <row r="2210" ht="16.05" customHeight="1" x14ac:dyDescent="0.3"/>
    <row r="2211" ht="16.05" customHeight="1" x14ac:dyDescent="0.3"/>
    <row r="2212" ht="16.05" customHeight="1" x14ac:dyDescent="0.3"/>
    <row r="2213" ht="16.05" customHeight="1" x14ac:dyDescent="0.3"/>
    <row r="2214" ht="16.05" customHeight="1" x14ac:dyDescent="0.3"/>
    <row r="2215" ht="16.05" customHeight="1" x14ac:dyDescent="0.3"/>
    <row r="2216" ht="16.05" customHeight="1" x14ac:dyDescent="0.3"/>
    <row r="2217" ht="16.05" customHeight="1" x14ac:dyDescent="0.3"/>
    <row r="2218" ht="16.05" customHeight="1" x14ac:dyDescent="0.3"/>
    <row r="2219" ht="16.05" customHeight="1" x14ac:dyDescent="0.3"/>
    <row r="2220" ht="16.05" customHeight="1" x14ac:dyDescent="0.3"/>
    <row r="2221" ht="16.05" customHeight="1" x14ac:dyDescent="0.3"/>
    <row r="2222" ht="16.05" customHeight="1" x14ac:dyDescent="0.3"/>
    <row r="2223" ht="16.05" customHeight="1" x14ac:dyDescent="0.3"/>
    <row r="2224" ht="16.05" customHeight="1" x14ac:dyDescent="0.3"/>
    <row r="2225" ht="16.05" customHeight="1" x14ac:dyDescent="0.3"/>
    <row r="2226" ht="16.05" customHeight="1" x14ac:dyDescent="0.3"/>
    <row r="2227" ht="16.05" customHeight="1" x14ac:dyDescent="0.3"/>
    <row r="2228" ht="16.05" customHeight="1" x14ac:dyDescent="0.3"/>
    <row r="2229" ht="16.05" customHeight="1" x14ac:dyDescent="0.3"/>
    <row r="2230" ht="16.05" customHeight="1" x14ac:dyDescent="0.3"/>
    <row r="2231" ht="16.05" customHeight="1" x14ac:dyDescent="0.3"/>
    <row r="2232" ht="16.05" customHeight="1" x14ac:dyDescent="0.3"/>
    <row r="2233" ht="16.05" customHeight="1" x14ac:dyDescent="0.3"/>
    <row r="2234" ht="16.05" customHeight="1" x14ac:dyDescent="0.3"/>
    <row r="2235" ht="16.05" customHeight="1" x14ac:dyDescent="0.3"/>
    <row r="2236" ht="16.05" customHeight="1" x14ac:dyDescent="0.3"/>
    <row r="2237" ht="16.05" customHeight="1" x14ac:dyDescent="0.3"/>
    <row r="2238" ht="16.05" customHeight="1" x14ac:dyDescent="0.3"/>
    <row r="2239" ht="16.05" customHeight="1" x14ac:dyDescent="0.3"/>
    <row r="2240" ht="16.05" customHeight="1" x14ac:dyDescent="0.3"/>
    <row r="2241" ht="16.05" customHeight="1" x14ac:dyDescent="0.3"/>
    <row r="2242" ht="16.05" customHeight="1" x14ac:dyDescent="0.3"/>
    <row r="2243" ht="16.05" customHeight="1" x14ac:dyDescent="0.3"/>
    <row r="2244" ht="16.05" customHeight="1" x14ac:dyDescent="0.3"/>
    <row r="2245" ht="16.05" customHeight="1" x14ac:dyDescent="0.3"/>
    <row r="2246" ht="16.05" customHeight="1" x14ac:dyDescent="0.3"/>
    <row r="2247" ht="16.05" customHeight="1" x14ac:dyDescent="0.3"/>
    <row r="2248" ht="16.05" customHeight="1" x14ac:dyDescent="0.3"/>
    <row r="2249" ht="16.05" customHeight="1" x14ac:dyDescent="0.3"/>
    <row r="2250" ht="16.05" customHeight="1" x14ac:dyDescent="0.3"/>
    <row r="2251" ht="16.05" customHeight="1" x14ac:dyDescent="0.3"/>
    <row r="2252" ht="16.05" customHeight="1" x14ac:dyDescent="0.3"/>
    <row r="2253" ht="16.05" customHeight="1" x14ac:dyDescent="0.3"/>
    <row r="2254" ht="16.05" customHeight="1" x14ac:dyDescent="0.3"/>
    <row r="2255" ht="16.05" customHeight="1" x14ac:dyDescent="0.3"/>
    <row r="2256" ht="16.05" customHeight="1" x14ac:dyDescent="0.3"/>
    <row r="2257" ht="16.05" customHeight="1" x14ac:dyDescent="0.3"/>
    <row r="2258" ht="16.05" customHeight="1" x14ac:dyDescent="0.3"/>
    <row r="2259" ht="16.05" customHeight="1" x14ac:dyDescent="0.3"/>
    <row r="2260" ht="16.05" customHeight="1" x14ac:dyDescent="0.3"/>
    <row r="2261" ht="16.05" customHeight="1" x14ac:dyDescent="0.3"/>
    <row r="2262" ht="16.05" customHeight="1" x14ac:dyDescent="0.3"/>
    <row r="2263" ht="16.05" customHeight="1" x14ac:dyDescent="0.3"/>
    <row r="2264" ht="16.05" customHeight="1" x14ac:dyDescent="0.3"/>
    <row r="2265" ht="16.05" customHeight="1" x14ac:dyDescent="0.3"/>
    <row r="2266" ht="16.05" customHeight="1" x14ac:dyDescent="0.3"/>
    <row r="2267" ht="16.05" customHeight="1" x14ac:dyDescent="0.3"/>
    <row r="2268" ht="16.05" customHeight="1" x14ac:dyDescent="0.3"/>
    <row r="2269" ht="16.05" customHeight="1" x14ac:dyDescent="0.3"/>
    <row r="2270" ht="16.05" customHeight="1" x14ac:dyDescent="0.3"/>
    <row r="2271" ht="16.05" customHeight="1" x14ac:dyDescent="0.3"/>
    <row r="2272" ht="16.05" customHeight="1" x14ac:dyDescent="0.3"/>
    <row r="2273" ht="16.05" customHeight="1" x14ac:dyDescent="0.3"/>
    <row r="2274" ht="16.05" customHeight="1" x14ac:dyDescent="0.3"/>
    <row r="2275" ht="16.05" customHeight="1" x14ac:dyDescent="0.3"/>
    <row r="2276" ht="16.05" customHeight="1" x14ac:dyDescent="0.3"/>
    <row r="2277" ht="16.05" customHeight="1" x14ac:dyDescent="0.3"/>
    <row r="2278" ht="16.05" customHeight="1" x14ac:dyDescent="0.3"/>
    <row r="2279" ht="16.05" customHeight="1" x14ac:dyDescent="0.3"/>
    <row r="2280" ht="16.05" customHeight="1" x14ac:dyDescent="0.3"/>
    <row r="2281" ht="16.05" customHeight="1" x14ac:dyDescent="0.3"/>
    <row r="2282" ht="16.05" customHeight="1" x14ac:dyDescent="0.3"/>
    <row r="2283" ht="16.05" customHeight="1" x14ac:dyDescent="0.3"/>
    <row r="2284" ht="16.05" customHeight="1" x14ac:dyDescent="0.3"/>
    <row r="2285" ht="16.05" customHeight="1" x14ac:dyDescent="0.3"/>
    <row r="2286" ht="16.05" customHeight="1" x14ac:dyDescent="0.3"/>
    <row r="2287" ht="16.05" customHeight="1" x14ac:dyDescent="0.3"/>
    <row r="2288" ht="16.05" customHeight="1" x14ac:dyDescent="0.3"/>
    <row r="2289" ht="16.05" customHeight="1" x14ac:dyDescent="0.3"/>
    <row r="2290" ht="16.05" customHeight="1" x14ac:dyDescent="0.3"/>
    <row r="2291" ht="16.05" customHeight="1" x14ac:dyDescent="0.3"/>
    <row r="2292" ht="16.05" customHeight="1" x14ac:dyDescent="0.3"/>
    <row r="2293" ht="16.05" customHeight="1" x14ac:dyDescent="0.3"/>
    <row r="2294" ht="16.05" customHeight="1" x14ac:dyDescent="0.3"/>
    <row r="2295" ht="16.05" customHeight="1" x14ac:dyDescent="0.3"/>
    <row r="2296" ht="16.05" customHeight="1" x14ac:dyDescent="0.3"/>
    <row r="2297" ht="16.05" customHeight="1" x14ac:dyDescent="0.3"/>
    <row r="2298" ht="16.05" customHeight="1" x14ac:dyDescent="0.3"/>
    <row r="2299" ht="16.05" customHeight="1" x14ac:dyDescent="0.3"/>
    <row r="2300" ht="16.05" customHeight="1" x14ac:dyDescent="0.3"/>
    <row r="2301" ht="16.05" customHeight="1" x14ac:dyDescent="0.3"/>
    <row r="2302" ht="16.05" customHeight="1" x14ac:dyDescent="0.3"/>
    <row r="2303" ht="16.05" customHeight="1" x14ac:dyDescent="0.3"/>
    <row r="2304" ht="16.05" customHeight="1" x14ac:dyDescent="0.3"/>
    <row r="2305" ht="16.05" customHeight="1" x14ac:dyDescent="0.3"/>
    <row r="2306" ht="16.05" customHeight="1" x14ac:dyDescent="0.3"/>
    <row r="2307" ht="16.05" customHeight="1" x14ac:dyDescent="0.3"/>
    <row r="2308" ht="16.05" customHeight="1" x14ac:dyDescent="0.3"/>
    <row r="2309" ht="16.05" customHeight="1" x14ac:dyDescent="0.3"/>
    <row r="2310" ht="16.05" customHeight="1" x14ac:dyDescent="0.3"/>
    <row r="2311" ht="16.05" customHeight="1" x14ac:dyDescent="0.3"/>
    <row r="2312" ht="16.05" customHeight="1" x14ac:dyDescent="0.3"/>
    <row r="2313" ht="16.05" customHeight="1" x14ac:dyDescent="0.3"/>
    <row r="2314" ht="16.05" customHeight="1" x14ac:dyDescent="0.3"/>
    <row r="2315" ht="16.05" customHeight="1" x14ac:dyDescent="0.3"/>
    <row r="2316" ht="16.05" customHeight="1" x14ac:dyDescent="0.3"/>
    <row r="2317" ht="16.05" customHeight="1" x14ac:dyDescent="0.3"/>
    <row r="2318" ht="16.05" customHeight="1" x14ac:dyDescent="0.3"/>
    <row r="2319" ht="16.05" customHeight="1" x14ac:dyDescent="0.3"/>
    <row r="2320" ht="16.05" customHeight="1" x14ac:dyDescent="0.3"/>
    <row r="2321" ht="16.05" customHeight="1" x14ac:dyDescent="0.3"/>
    <row r="2322" ht="16.05" customHeight="1" x14ac:dyDescent="0.3"/>
    <row r="2323" ht="16.05" customHeight="1" x14ac:dyDescent="0.3"/>
    <row r="2324" ht="16.05" customHeight="1" x14ac:dyDescent="0.3"/>
    <row r="2325" ht="16.05" customHeight="1" x14ac:dyDescent="0.3"/>
    <row r="2326" ht="16.05" customHeight="1" x14ac:dyDescent="0.3"/>
    <row r="2327" ht="16.05" customHeight="1" x14ac:dyDescent="0.3"/>
    <row r="2328" ht="16.05" customHeight="1" x14ac:dyDescent="0.3"/>
    <row r="2329" ht="16.05" customHeight="1" x14ac:dyDescent="0.3"/>
    <row r="2330" ht="16.05" customHeight="1" x14ac:dyDescent="0.3"/>
    <row r="2331" ht="16.05" customHeight="1" x14ac:dyDescent="0.3"/>
    <row r="2332" ht="16.05" customHeight="1" x14ac:dyDescent="0.3"/>
    <row r="2333" ht="16.05" customHeight="1" x14ac:dyDescent="0.3"/>
    <row r="2334" ht="16.05" customHeight="1" x14ac:dyDescent="0.3"/>
    <row r="2335" ht="16.05" customHeight="1" x14ac:dyDescent="0.3"/>
    <row r="2336" ht="16.05" customHeight="1" x14ac:dyDescent="0.3"/>
    <row r="2337" ht="16.05" customHeight="1" x14ac:dyDescent="0.3"/>
    <row r="2338" ht="16.05" customHeight="1" x14ac:dyDescent="0.3"/>
    <row r="2339" ht="16.05" customHeight="1" x14ac:dyDescent="0.3"/>
    <row r="2340" ht="16.05" customHeight="1" x14ac:dyDescent="0.3"/>
    <row r="2341" ht="16.05" customHeight="1" x14ac:dyDescent="0.3"/>
    <row r="2342" ht="16.05" customHeight="1" x14ac:dyDescent="0.3"/>
    <row r="2343" ht="16.05" customHeight="1" x14ac:dyDescent="0.3"/>
    <row r="2344" ht="16.05" customHeight="1" x14ac:dyDescent="0.3"/>
    <row r="2345" ht="16.05" customHeight="1" x14ac:dyDescent="0.3"/>
    <row r="2346" ht="16.05" customHeight="1" x14ac:dyDescent="0.3"/>
    <row r="2347" ht="16.05" customHeight="1" x14ac:dyDescent="0.3"/>
    <row r="2348" ht="16.05" customHeight="1" x14ac:dyDescent="0.3"/>
    <row r="2349" ht="16.05" customHeight="1" x14ac:dyDescent="0.3"/>
    <row r="2350" ht="16.05" customHeight="1" x14ac:dyDescent="0.3"/>
    <row r="2351" ht="16.05" customHeight="1" x14ac:dyDescent="0.3"/>
    <row r="2352" ht="16.05" customHeight="1" x14ac:dyDescent="0.3"/>
    <row r="2353" ht="16.05" customHeight="1" x14ac:dyDescent="0.3"/>
    <row r="2354" ht="16.05" customHeight="1" x14ac:dyDescent="0.3"/>
    <row r="2355" ht="16.05" customHeight="1" x14ac:dyDescent="0.3"/>
    <row r="2356" ht="16.05" customHeight="1" x14ac:dyDescent="0.3"/>
    <row r="2357" ht="16.05" customHeight="1" x14ac:dyDescent="0.3"/>
    <row r="2358" ht="16.05" customHeight="1" x14ac:dyDescent="0.3"/>
    <row r="2359" ht="16.05" customHeight="1" x14ac:dyDescent="0.3"/>
    <row r="2360" ht="16.05" customHeight="1" x14ac:dyDescent="0.3"/>
    <row r="2361" ht="16.05" customHeight="1" x14ac:dyDescent="0.3"/>
    <row r="2362" ht="16.05" customHeight="1" x14ac:dyDescent="0.3"/>
    <row r="2363" ht="16.05" customHeight="1" x14ac:dyDescent="0.3"/>
    <row r="2364" ht="16.05" customHeight="1" x14ac:dyDescent="0.3"/>
    <row r="2365" ht="16.05" customHeight="1" x14ac:dyDescent="0.3"/>
    <row r="2366" ht="16.05" customHeight="1" x14ac:dyDescent="0.3"/>
    <row r="2367" ht="16.05" customHeight="1" x14ac:dyDescent="0.3"/>
    <row r="2368" ht="16.05" customHeight="1" x14ac:dyDescent="0.3"/>
    <row r="2369" ht="16.05" customHeight="1" x14ac:dyDescent="0.3"/>
    <row r="2370" ht="16.05" customHeight="1" x14ac:dyDescent="0.3"/>
    <row r="2371" ht="16.05" customHeight="1" x14ac:dyDescent="0.3"/>
    <row r="2372" ht="16.05" customHeight="1" x14ac:dyDescent="0.3"/>
    <row r="2373" ht="16.05" customHeight="1" x14ac:dyDescent="0.3"/>
    <row r="2374" ht="16.05" customHeight="1" x14ac:dyDescent="0.3"/>
    <row r="2375" ht="16.05" customHeight="1" x14ac:dyDescent="0.3"/>
    <row r="2376" ht="16.05" customHeight="1" x14ac:dyDescent="0.3"/>
    <row r="2377" ht="16.05" customHeight="1" x14ac:dyDescent="0.3"/>
    <row r="2378" ht="16.05" customHeight="1" x14ac:dyDescent="0.3"/>
    <row r="2379" ht="16.05" customHeight="1" x14ac:dyDescent="0.3"/>
    <row r="2380" ht="16.05" customHeight="1" x14ac:dyDescent="0.3"/>
    <row r="2381" ht="16.05" customHeight="1" x14ac:dyDescent="0.3"/>
    <row r="2382" ht="16.05" customHeight="1" x14ac:dyDescent="0.3"/>
    <row r="2383" ht="16.05" customHeight="1" x14ac:dyDescent="0.3"/>
    <row r="2384" ht="16.05" customHeight="1" x14ac:dyDescent="0.3"/>
    <row r="2385" ht="16.05" customHeight="1" x14ac:dyDescent="0.3"/>
    <row r="2386" ht="16.05" customHeight="1" x14ac:dyDescent="0.3"/>
    <row r="2387" ht="16.05" customHeight="1" x14ac:dyDescent="0.3"/>
    <row r="2388" ht="16.05" customHeight="1" x14ac:dyDescent="0.3"/>
    <row r="2389" ht="16.05" customHeight="1" x14ac:dyDescent="0.3"/>
    <row r="2390" ht="16.05" customHeight="1" x14ac:dyDescent="0.3"/>
    <row r="2391" ht="16.05" customHeight="1" x14ac:dyDescent="0.3"/>
    <row r="2392" ht="16.05" customHeight="1" x14ac:dyDescent="0.3"/>
    <row r="2393" ht="16.05" customHeight="1" x14ac:dyDescent="0.3"/>
    <row r="2394" ht="16.05" customHeight="1" x14ac:dyDescent="0.3"/>
    <row r="2395" ht="16.05" customHeight="1" x14ac:dyDescent="0.3"/>
    <row r="2396" ht="16.05" customHeight="1" x14ac:dyDescent="0.3"/>
    <row r="2397" ht="16.05" customHeight="1" x14ac:dyDescent="0.3"/>
    <row r="2398" ht="16.05" customHeight="1" x14ac:dyDescent="0.3"/>
    <row r="2399" ht="16.05" customHeight="1" x14ac:dyDescent="0.3"/>
    <row r="2400" ht="16.05" customHeight="1" x14ac:dyDescent="0.3"/>
    <row r="2401" ht="16.05" customHeight="1" x14ac:dyDescent="0.3"/>
    <row r="2402" ht="16.05" customHeight="1" x14ac:dyDescent="0.3"/>
    <row r="2403" ht="16.05" customHeight="1" x14ac:dyDescent="0.3"/>
    <row r="2404" ht="16.05" customHeight="1" x14ac:dyDescent="0.3"/>
    <row r="2405" ht="16.05" customHeight="1" x14ac:dyDescent="0.3"/>
    <row r="2406" ht="16.05" customHeight="1" x14ac:dyDescent="0.3"/>
    <row r="2407" ht="16.05" customHeight="1" x14ac:dyDescent="0.3"/>
    <row r="2408" ht="16.05" customHeight="1" x14ac:dyDescent="0.3"/>
    <row r="2409" ht="16.05" customHeight="1" x14ac:dyDescent="0.3"/>
    <row r="2410" ht="16.05" customHeight="1" x14ac:dyDescent="0.3"/>
    <row r="2411" ht="16.05" customHeight="1" x14ac:dyDescent="0.3"/>
    <row r="2412" ht="16.05" customHeight="1" x14ac:dyDescent="0.3"/>
    <row r="2413" ht="16.05" customHeight="1" x14ac:dyDescent="0.3"/>
    <row r="2414" ht="16.05" customHeight="1" x14ac:dyDescent="0.3"/>
    <row r="2415" ht="16.05" customHeight="1" x14ac:dyDescent="0.3"/>
    <row r="2416" ht="16.05" customHeight="1" x14ac:dyDescent="0.3"/>
    <row r="2417" ht="16.05" customHeight="1" x14ac:dyDescent="0.3"/>
    <row r="2418" ht="16.05" customHeight="1" x14ac:dyDescent="0.3"/>
    <row r="2419" ht="16.05" customHeight="1" x14ac:dyDescent="0.3"/>
    <row r="2420" ht="16.05" customHeight="1" x14ac:dyDescent="0.3"/>
    <row r="2421" ht="16.05" customHeight="1" x14ac:dyDescent="0.3"/>
    <row r="2422" ht="16.05" customHeight="1" x14ac:dyDescent="0.3"/>
    <row r="2423" ht="16.05" customHeight="1" x14ac:dyDescent="0.3"/>
    <row r="2424" ht="16.05" customHeight="1" x14ac:dyDescent="0.3"/>
    <row r="2425" ht="16.05" customHeight="1" x14ac:dyDescent="0.3"/>
    <row r="2426" ht="16.05" customHeight="1" x14ac:dyDescent="0.3"/>
    <row r="2427" ht="16.05" customHeight="1" x14ac:dyDescent="0.3"/>
    <row r="2428" ht="16.05" customHeight="1" x14ac:dyDescent="0.3"/>
    <row r="2429" ht="16.05" customHeight="1" x14ac:dyDescent="0.3"/>
    <row r="2430" ht="16.05" customHeight="1" x14ac:dyDescent="0.3"/>
    <row r="2431" ht="16.05" customHeight="1" x14ac:dyDescent="0.3"/>
    <row r="2432" ht="16.05" customHeight="1" x14ac:dyDescent="0.3"/>
    <row r="2433" ht="16.05" customHeight="1" x14ac:dyDescent="0.3"/>
    <row r="2434" ht="16.05" customHeight="1" x14ac:dyDescent="0.3"/>
    <row r="2435" ht="16.05" customHeight="1" x14ac:dyDescent="0.3"/>
    <row r="2436" ht="16.05" customHeight="1" x14ac:dyDescent="0.3"/>
    <row r="2437" ht="16.05" customHeight="1" x14ac:dyDescent="0.3"/>
    <row r="2438" ht="16.05" customHeight="1" x14ac:dyDescent="0.3"/>
    <row r="2439" ht="16.05" customHeight="1" x14ac:dyDescent="0.3"/>
    <row r="2440" ht="16.05" customHeight="1" x14ac:dyDescent="0.3"/>
    <row r="2441" ht="16.05" customHeight="1" x14ac:dyDescent="0.3"/>
    <row r="2442" ht="16.05" customHeight="1" x14ac:dyDescent="0.3"/>
    <row r="2443" ht="16.05" customHeight="1" x14ac:dyDescent="0.3"/>
    <row r="2444" ht="16.05" customHeight="1" x14ac:dyDescent="0.3"/>
    <row r="2445" ht="16.05" customHeight="1" x14ac:dyDescent="0.3"/>
    <row r="2446" ht="16.05" customHeight="1" x14ac:dyDescent="0.3"/>
    <row r="2447" ht="16.05" customHeight="1" x14ac:dyDescent="0.3"/>
    <row r="2448" ht="16.05" customHeight="1" x14ac:dyDescent="0.3"/>
    <row r="2449" ht="16.05" customHeight="1" x14ac:dyDescent="0.3"/>
    <row r="2450" ht="16.05" customHeight="1" x14ac:dyDescent="0.3"/>
    <row r="2451" ht="16.05" customHeight="1" x14ac:dyDescent="0.3"/>
    <row r="2452" ht="16.05" customHeight="1" x14ac:dyDescent="0.3"/>
    <row r="2453" ht="16.05" customHeight="1" x14ac:dyDescent="0.3"/>
    <row r="2454" ht="16.05" customHeight="1" x14ac:dyDescent="0.3"/>
    <row r="2455" ht="16.05" customHeight="1" x14ac:dyDescent="0.3"/>
    <row r="2456" ht="16.05" customHeight="1" x14ac:dyDescent="0.3"/>
    <row r="2457" ht="16.05" customHeight="1" x14ac:dyDescent="0.3"/>
    <row r="2458" ht="16.05" customHeight="1" x14ac:dyDescent="0.3"/>
    <row r="2459" ht="16.05" customHeight="1" x14ac:dyDescent="0.3"/>
    <row r="2460" ht="16.05" customHeight="1" x14ac:dyDescent="0.3"/>
    <row r="2461" ht="16.05" customHeight="1" x14ac:dyDescent="0.3"/>
    <row r="2462" ht="16.05" customHeight="1" x14ac:dyDescent="0.3"/>
    <row r="2463" ht="16.05" customHeight="1" x14ac:dyDescent="0.3"/>
    <row r="2464" ht="16.05" customHeight="1" x14ac:dyDescent="0.3"/>
    <row r="2465" ht="16.05" customHeight="1" x14ac:dyDescent="0.3"/>
    <row r="2466" ht="16.05" customHeight="1" x14ac:dyDescent="0.3"/>
    <row r="2467" ht="16.05" customHeight="1" x14ac:dyDescent="0.3"/>
    <row r="2468" ht="16.05" customHeight="1" x14ac:dyDescent="0.3"/>
    <row r="2469" ht="16.05" customHeight="1" x14ac:dyDescent="0.3"/>
    <row r="2470" ht="16.05" customHeight="1" x14ac:dyDescent="0.3"/>
    <row r="2471" ht="16.05" customHeight="1" x14ac:dyDescent="0.3"/>
    <row r="2472" ht="16.05" customHeight="1" x14ac:dyDescent="0.3"/>
    <row r="2473" ht="16.05" customHeight="1" x14ac:dyDescent="0.3"/>
    <row r="2474" ht="16.05" customHeight="1" x14ac:dyDescent="0.3"/>
    <row r="2475" ht="16.05" customHeight="1" x14ac:dyDescent="0.3"/>
    <row r="2476" ht="16.05" customHeight="1" x14ac:dyDescent="0.3"/>
    <row r="2477" ht="16.05" customHeight="1" x14ac:dyDescent="0.3"/>
    <row r="2478" ht="16.05" customHeight="1" x14ac:dyDescent="0.3"/>
    <row r="2479" ht="16.05" customHeight="1" x14ac:dyDescent="0.3"/>
    <row r="2480" ht="16.05" customHeight="1" x14ac:dyDescent="0.3"/>
    <row r="2481" ht="16.05" customHeight="1" x14ac:dyDescent="0.3"/>
    <row r="2482" ht="16.05" customHeight="1" x14ac:dyDescent="0.3"/>
    <row r="2483" ht="16.05" customHeight="1" x14ac:dyDescent="0.3"/>
    <row r="2484" ht="16.05" customHeight="1" x14ac:dyDescent="0.3"/>
    <row r="2485" ht="16.05" customHeight="1" x14ac:dyDescent="0.3"/>
    <row r="2486" ht="16.05" customHeight="1" x14ac:dyDescent="0.3"/>
    <row r="2487" ht="16.05" customHeight="1" x14ac:dyDescent="0.3"/>
    <row r="2488" ht="16.05" customHeight="1" x14ac:dyDescent="0.3"/>
    <row r="2489" ht="16.05" customHeight="1" x14ac:dyDescent="0.3"/>
    <row r="2490" ht="16.05" customHeight="1" x14ac:dyDescent="0.3"/>
    <row r="2491" ht="16.05" customHeight="1" x14ac:dyDescent="0.3"/>
    <row r="2492" ht="16.05" customHeight="1" x14ac:dyDescent="0.3"/>
    <row r="2493" ht="16.05" customHeight="1" x14ac:dyDescent="0.3"/>
    <row r="2494" ht="16.05" customHeight="1" x14ac:dyDescent="0.3"/>
    <row r="2495" ht="16.05" customHeight="1" x14ac:dyDescent="0.3"/>
    <row r="2496" ht="16.05" customHeight="1" x14ac:dyDescent="0.3"/>
    <row r="2497" ht="16.05" customHeight="1" x14ac:dyDescent="0.3"/>
    <row r="2498" ht="16.05" customHeight="1" x14ac:dyDescent="0.3"/>
    <row r="2499" ht="16.05" customHeight="1" x14ac:dyDescent="0.3"/>
    <row r="2500" ht="16.05" customHeight="1" x14ac:dyDescent="0.3"/>
    <row r="2501" ht="16.05" customHeight="1" x14ac:dyDescent="0.3"/>
    <row r="2502" ht="16.05" customHeight="1" x14ac:dyDescent="0.3"/>
    <row r="2503" ht="16.05" customHeight="1" x14ac:dyDescent="0.3"/>
    <row r="2504" ht="16.05" customHeight="1" x14ac:dyDescent="0.3"/>
    <row r="2505" ht="16.05" customHeight="1" x14ac:dyDescent="0.3"/>
    <row r="2506" ht="16.05" customHeight="1" x14ac:dyDescent="0.3"/>
    <row r="2507" ht="16.05" customHeight="1" x14ac:dyDescent="0.3"/>
    <row r="2508" ht="16.05" customHeight="1" x14ac:dyDescent="0.3"/>
    <row r="2509" ht="16.05" customHeight="1" x14ac:dyDescent="0.3"/>
    <row r="2510" ht="16.05" customHeight="1" x14ac:dyDescent="0.3"/>
    <row r="2511" ht="16.05" customHeight="1" x14ac:dyDescent="0.3"/>
    <row r="2512" ht="16.05" customHeight="1" x14ac:dyDescent="0.3"/>
    <row r="2513" ht="16.05" customHeight="1" x14ac:dyDescent="0.3"/>
    <row r="2514" ht="16.05" customHeight="1" x14ac:dyDescent="0.3"/>
    <row r="2515" ht="16.05" customHeight="1" x14ac:dyDescent="0.3"/>
    <row r="2516" ht="16.05" customHeight="1" x14ac:dyDescent="0.3"/>
    <row r="2517" ht="16.05" customHeight="1" x14ac:dyDescent="0.3"/>
    <row r="2518" ht="16.05" customHeight="1" x14ac:dyDescent="0.3"/>
    <row r="2519" ht="16.05" customHeight="1" x14ac:dyDescent="0.3"/>
    <row r="2520" ht="16.05" customHeight="1" x14ac:dyDescent="0.3"/>
    <row r="2521" ht="16.05" customHeight="1" x14ac:dyDescent="0.3"/>
    <row r="2522" ht="16.05" customHeight="1" x14ac:dyDescent="0.3"/>
    <row r="2523" ht="16.05" customHeight="1" x14ac:dyDescent="0.3"/>
    <row r="2524" ht="16.05" customHeight="1" x14ac:dyDescent="0.3"/>
    <row r="2525" ht="16.05" customHeight="1" x14ac:dyDescent="0.3"/>
    <row r="2526" ht="16.05" customHeight="1" x14ac:dyDescent="0.3"/>
    <row r="2527" ht="16.05" customHeight="1" x14ac:dyDescent="0.3"/>
    <row r="2528" ht="16.05" customHeight="1" x14ac:dyDescent="0.3"/>
    <row r="2529" ht="16.05" customHeight="1" x14ac:dyDescent="0.3"/>
    <row r="2530" ht="16.05" customHeight="1" x14ac:dyDescent="0.3"/>
    <row r="2531" ht="16.05" customHeight="1" x14ac:dyDescent="0.3"/>
    <row r="2532" ht="16.05" customHeight="1" x14ac:dyDescent="0.3"/>
    <row r="2533" ht="16.05" customHeight="1" x14ac:dyDescent="0.3"/>
    <row r="2534" ht="16.05" customHeight="1" x14ac:dyDescent="0.3"/>
    <row r="2535" ht="16.05" customHeight="1" x14ac:dyDescent="0.3"/>
    <row r="2536" ht="16.05" customHeight="1" x14ac:dyDescent="0.3"/>
    <row r="2537" ht="16.05" customHeight="1" x14ac:dyDescent="0.3"/>
    <row r="2538" ht="16.05" customHeight="1" x14ac:dyDescent="0.3"/>
    <row r="2539" ht="16.05" customHeight="1" x14ac:dyDescent="0.3"/>
    <row r="2540" ht="16.05" customHeight="1" x14ac:dyDescent="0.3"/>
    <row r="2541" ht="16.05" customHeight="1" x14ac:dyDescent="0.3"/>
    <row r="2542" ht="16.05" customHeight="1" x14ac:dyDescent="0.3"/>
    <row r="2543" ht="16.05" customHeight="1" x14ac:dyDescent="0.3"/>
    <row r="2544" ht="16.05" customHeight="1" x14ac:dyDescent="0.3"/>
    <row r="2545" ht="16.05" customHeight="1" x14ac:dyDescent="0.3"/>
    <row r="2546" ht="16.05" customHeight="1" x14ac:dyDescent="0.3"/>
    <row r="2547" ht="16.05" customHeight="1" x14ac:dyDescent="0.3"/>
    <row r="2548" ht="16.05" customHeight="1" x14ac:dyDescent="0.3"/>
    <row r="2549" ht="16.05" customHeight="1" x14ac:dyDescent="0.3"/>
    <row r="2550" ht="16.05" customHeight="1" x14ac:dyDescent="0.3"/>
    <row r="2551" ht="16.05" customHeight="1" x14ac:dyDescent="0.3"/>
    <row r="2552" ht="16.05" customHeight="1" x14ac:dyDescent="0.3"/>
    <row r="2553" ht="16.05" customHeight="1" x14ac:dyDescent="0.3"/>
    <row r="2554" ht="16.05" customHeight="1" x14ac:dyDescent="0.3"/>
    <row r="2555" ht="16.05" customHeight="1" x14ac:dyDescent="0.3"/>
    <row r="2556" ht="16.05" customHeight="1" x14ac:dyDescent="0.3"/>
    <row r="2557" ht="16.05" customHeight="1" x14ac:dyDescent="0.3"/>
    <row r="2558" ht="16.05" customHeight="1" x14ac:dyDescent="0.3"/>
    <row r="2559" ht="16.05" customHeight="1" x14ac:dyDescent="0.3"/>
    <row r="2560" ht="16.05" customHeight="1" x14ac:dyDescent="0.3"/>
    <row r="2561" ht="16.05" customHeight="1" x14ac:dyDescent="0.3"/>
    <row r="2562" ht="16.05" customHeight="1" x14ac:dyDescent="0.3"/>
    <row r="2563" ht="16.05" customHeight="1" x14ac:dyDescent="0.3"/>
    <row r="2564" ht="16.05" customHeight="1" x14ac:dyDescent="0.3"/>
    <row r="2565" ht="16.05" customHeight="1" x14ac:dyDescent="0.3"/>
    <row r="2566" ht="16.05" customHeight="1" x14ac:dyDescent="0.3"/>
    <row r="2567" ht="16.05" customHeight="1" x14ac:dyDescent="0.3"/>
    <row r="2568" ht="16.05" customHeight="1" x14ac:dyDescent="0.3"/>
    <row r="2569" ht="16.05" customHeight="1" x14ac:dyDescent="0.3"/>
    <row r="2570" ht="16.05" customHeight="1" x14ac:dyDescent="0.3"/>
    <row r="2571" ht="16.05" customHeight="1" x14ac:dyDescent="0.3"/>
    <row r="2572" ht="16.05" customHeight="1" x14ac:dyDescent="0.3"/>
    <row r="2573" ht="16.05" customHeight="1" x14ac:dyDescent="0.3"/>
    <row r="2574" ht="16.05" customHeight="1" x14ac:dyDescent="0.3"/>
    <row r="2575" ht="16.05" customHeight="1" x14ac:dyDescent="0.3"/>
    <row r="2576" ht="16.05" customHeight="1" x14ac:dyDescent="0.3"/>
    <row r="2577" ht="16.05" customHeight="1" x14ac:dyDescent="0.3"/>
    <row r="2578" ht="16.05" customHeight="1" x14ac:dyDescent="0.3"/>
    <row r="2579" ht="16.05" customHeight="1" x14ac:dyDescent="0.3"/>
    <row r="2580" ht="16.05" customHeight="1" x14ac:dyDescent="0.3"/>
    <row r="2581" ht="16.05" customHeight="1" x14ac:dyDescent="0.3"/>
    <row r="2582" ht="16.05" customHeight="1" x14ac:dyDescent="0.3"/>
    <row r="2583" ht="16.05" customHeight="1" x14ac:dyDescent="0.3"/>
    <row r="2584" ht="16.05" customHeight="1" x14ac:dyDescent="0.3"/>
    <row r="2585" ht="16.05" customHeight="1" x14ac:dyDescent="0.3"/>
    <row r="2586" ht="16.05" customHeight="1" x14ac:dyDescent="0.3"/>
    <row r="2587" ht="16.05" customHeight="1" x14ac:dyDescent="0.3"/>
    <row r="2588" ht="16.05" customHeight="1" x14ac:dyDescent="0.3"/>
    <row r="2589" ht="16.05" customHeight="1" x14ac:dyDescent="0.3"/>
    <row r="2590" ht="16.05" customHeight="1" x14ac:dyDescent="0.3"/>
    <row r="2591" ht="16.05" customHeight="1" x14ac:dyDescent="0.3"/>
    <row r="2592" ht="16.05" customHeight="1" x14ac:dyDescent="0.3"/>
    <row r="2593" ht="16.05" customHeight="1" x14ac:dyDescent="0.3"/>
    <row r="2594" ht="16.05" customHeight="1" x14ac:dyDescent="0.3"/>
    <row r="2595" ht="16.05" customHeight="1" x14ac:dyDescent="0.3"/>
    <row r="2596" ht="16.05" customHeight="1" x14ac:dyDescent="0.3"/>
    <row r="2597" ht="16.05" customHeight="1" x14ac:dyDescent="0.3"/>
    <row r="2598" ht="16.05" customHeight="1" x14ac:dyDescent="0.3"/>
    <row r="2599" ht="16.05" customHeight="1" x14ac:dyDescent="0.3"/>
    <row r="2600" ht="16.05" customHeight="1" x14ac:dyDescent="0.3"/>
    <row r="2601" ht="16.05" customHeight="1" x14ac:dyDescent="0.3"/>
    <row r="2602" ht="16.05" customHeight="1" x14ac:dyDescent="0.3"/>
    <row r="2603" ht="16.05" customHeight="1" x14ac:dyDescent="0.3"/>
    <row r="2604" ht="16.05" customHeight="1" x14ac:dyDescent="0.3"/>
    <row r="2605" ht="16.05" customHeight="1" x14ac:dyDescent="0.3"/>
    <row r="2606" ht="16.05" customHeight="1" x14ac:dyDescent="0.3"/>
    <row r="2607" ht="16.05" customHeight="1" x14ac:dyDescent="0.3"/>
    <row r="2608" ht="16.05" customHeight="1" x14ac:dyDescent="0.3"/>
    <row r="2609" ht="16.05" customHeight="1" x14ac:dyDescent="0.3"/>
    <row r="2610" ht="16.05" customHeight="1" x14ac:dyDescent="0.3"/>
    <row r="2611" ht="16.05" customHeight="1" x14ac:dyDescent="0.3"/>
    <row r="2612" ht="16.05" customHeight="1" x14ac:dyDescent="0.3"/>
    <row r="2613" ht="16.05" customHeight="1" x14ac:dyDescent="0.3"/>
    <row r="2614" ht="16.05" customHeight="1" x14ac:dyDescent="0.3"/>
    <row r="2615" ht="16.05" customHeight="1" x14ac:dyDescent="0.3"/>
    <row r="2616" ht="16.05" customHeight="1" x14ac:dyDescent="0.3"/>
    <row r="2617" ht="16.05" customHeight="1" x14ac:dyDescent="0.3"/>
    <row r="2618" ht="16.05" customHeight="1" x14ac:dyDescent="0.3"/>
    <row r="2619" ht="16.05" customHeight="1" x14ac:dyDescent="0.3"/>
    <row r="2620" ht="16.05" customHeight="1" x14ac:dyDescent="0.3"/>
    <row r="2621" ht="16.05" customHeight="1" x14ac:dyDescent="0.3"/>
    <row r="2622" ht="16.05" customHeight="1" x14ac:dyDescent="0.3"/>
    <row r="2623" ht="16.05" customHeight="1" x14ac:dyDescent="0.3"/>
    <row r="2624" ht="16.05" customHeight="1" x14ac:dyDescent="0.3"/>
    <row r="2625" ht="16.05" customHeight="1" x14ac:dyDescent="0.3"/>
    <row r="2626" ht="16.05" customHeight="1" x14ac:dyDescent="0.3"/>
    <row r="2627" ht="16.05" customHeight="1" x14ac:dyDescent="0.3"/>
    <row r="2628" ht="16.05" customHeight="1" x14ac:dyDescent="0.3"/>
    <row r="2629" ht="16.05" customHeight="1" x14ac:dyDescent="0.3"/>
    <row r="2630" ht="16.05" customHeight="1" x14ac:dyDescent="0.3"/>
    <row r="2631" ht="16.05" customHeight="1" x14ac:dyDescent="0.3"/>
    <row r="2632" ht="16.05" customHeight="1" x14ac:dyDescent="0.3"/>
    <row r="2633" ht="16.05" customHeight="1" x14ac:dyDescent="0.3"/>
    <row r="2634" ht="16.05" customHeight="1" x14ac:dyDescent="0.3"/>
    <row r="2635" ht="16.05" customHeight="1" x14ac:dyDescent="0.3"/>
    <row r="2636" ht="16.05" customHeight="1" x14ac:dyDescent="0.3"/>
    <row r="2637" ht="16.05" customHeight="1" x14ac:dyDescent="0.3"/>
    <row r="2638" ht="16.05" customHeight="1" x14ac:dyDescent="0.3"/>
    <row r="2639" ht="16.05" customHeight="1" x14ac:dyDescent="0.3"/>
    <row r="2640" ht="16.05" customHeight="1" x14ac:dyDescent="0.3"/>
    <row r="2641" ht="16.05" customHeight="1" x14ac:dyDescent="0.3"/>
    <row r="2642" ht="16.05" customHeight="1" x14ac:dyDescent="0.3"/>
    <row r="2643" ht="16.05" customHeight="1" x14ac:dyDescent="0.3"/>
    <row r="2644" ht="16.05" customHeight="1" x14ac:dyDescent="0.3"/>
    <row r="2645" ht="16.05" customHeight="1" x14ac:dyDescent="0.3"/>
    <row r="2646" ht="16.05" customHeight="1" x14ac:dyDescent="0.3"/>
    <row r="2647" ht="16.05" customHeight="1" x14ac:dyDescent="0.3"/>
    <row r="2648" ht="16.05" customHeight="1" x14ac:dyDescent="0.3"/>
    <row r="2649" ht="16.05" customHeight="1" x14ac:dyDescent="0.3"/>
    <row r="2650" ht="16.05" customHeight="1" x14ac:dyDescent="0.3"/>
    <row r="2651" ht="16.05" customHeight="1" x14ac:dyDescent="0.3"/>
    <row r="2652" ht="16.05" customHeight="1" x14ac:dyDescent="0.3"/>
    <row r="2653" ht="16.05" customHeight="1" x14ac:dyDescent="0.3"/>
    <row r="2654" ht="16.05" customHeight="1" x14ac:dyDescent="0.3"/>
    <row r="2655" ht="16.05" customHeight="1" x14ac:dyDescent="0.3"/>
    <row r="2656" ht="16.05" customHeight="1" x14ac:dyDescent="0.3"/>
    <row r="2657" ht="16.05" customHeight="1" x14ac:dyDescent="0.3"/>
    <row r="2658" ht="16.05" customHeight="1" x14ac:dyDescent="0.3"/>
    <row r="2659" ht="16.05" customHeight="1" x14ac:dyDescent="0.3"/>
    <row r="2660" ht="16.05" customHeight="1" x14ac:dyDescent="0.3"/>
    <row r="2661" ht="16.05" customHeight="1" x14ac:dyDescent="0.3"/>
    <row r="2662" ht="16.05" customHeight="1" x14ac:dyDescent="0.3"/>
    <row r="2663" ht="16.05" customHeight="1" x14ac:dyDescent="0.3"/>
    <row r="2664" ht="16.05" customHeight="1" x14ac:dyDescent="0.3"/>
    <row r="2665" ht="16.05" customHeight="1" x14ac:dyDescent="0.3"/>
    <row r="2666" ht="16.05" customHeight="1" x14ac:dyDescent="0.3"/>
    <row r="2667" ht="16.05" customHeight="1" x14ac:dyDescent="0.3"/>
    <row r="2668" ht="16.05" customHeight="1" x14ac:dyDescent="0.3"/>
    <row r="2669" ht="16.05" customHeight="1" x14ac:dyDescent="0.3"/>
    <row r="2670" ht="16.05" customHeight="1" x14ac:dyDescent="0.3"/>
    <row r="2671" ht="16.05" customHeight="1" x14ac:dyDescent="0.3"/>
    <row r="2672" ht="16.05" customHeight="1" x14ac:dyDescent="0.3"/>
    <row r="2673" ht="16.05" customHeight="1" x14ac:dyDescent="0.3"/>
    <row r="2674" ht="16.05" customHeight="1" x14ac:dyDescent="0.3"/>
    <row r="2675" ht="16.05" customHeight="1" x14ac:dyDescent="0.3"/>
    <row r="2676" ht="16.05" customHeight="1" x14ac:dyDescent="0.3"/>
    <row r="2677" ht="16.05" customHeight="1" x14ac:dyDescent="0.3"/>
    <row r="2678" ht="16.05" customHeight="1" x14ac:dyDescent="0.3"/>
    <row r="2679" ht="16.05" customHeight="1" x14ac:dyDescent="0.3"/>
    <row r="2680" ht="16.05" customHeight="1" x14ac:dyDescent="0.3"/>
    <row r="2681" ht="16.05" customHeight="1" x14ac:dyDescent="0.3"/>
    <row r="2682" ht="16.05" customHeight="1" x14ac:dyDescent="0.3"/>
    <row r="2683" ht="16.05" customHeight="1" x14ac:dyDescent="0.3"/>
    <row r="2684" ht="16.05" customHeight="1" x14ac:dyDescent="0.3"/>
    <row r="2685" ht="16.05" customHeight="1" x14ac:dyDescent="0.3"/>
    <row r="2686" ht="16.05" customHeight="1" x14ac:dyDescent="0.3"/>
    <row r="2687" ht="16.05" customHeight="1" x14ac:dyDescent="0.3"/>
    <row r="2688" ht="16.05" customHeight="1" x14ac:dyDescent="0.3"/>
    <row r="2689" ht="16.05" customHeight="1" x14ac:dyDescent="0.3"/>
    <row r="2690" ht="16.05" customHeight="1" x14ac:dyDescent="0.3"/>
    <row r="2691" ht="16.05" customHeight="1" x14ac:dyDescent="0.3"/>
    <row r="2692" ht="16.05" customHeight="1" x14ac:dyDescent="0.3"/>
    <row r="2693" ht="16.05" customHeight="1" x14ac:dyDescent="0.3"/>
    <row r="2694" ht="16.05" customHeight="1" x14ac:dyDescent="0.3"/>
    <row r="2695" ht="16.05" customHeight="1" x14ac:dyDescent="0.3"/>
    <row r="2696" ht="16.05" customHeight="1" x14ac:dyDescent="0.3"/>
    <row r="2697" ht="16.05" customHeight="1" x14ac:dyDescent="0.3"/>
    <row r="2698" ht="16.05" customHeight="1" x14ac:dyDescent="0.3"/>
    <row r="2699" ht="16.05" customHeight="1" x14ac:dyDescent="0.3"/>
    <row r="2700" ht="16.05" customHeight="1" x14ac:dyDescent="0.3"/>
    <row r="2701" ht="16.05" customHeight="1" x14ac:dyDescent="0.3"/>
    <row r="2702" ht="16.05" customHeight="1" x14ac:dyDescent="0.3"/>
    <row r="2703" ht="16.05" customHeight="1" x14ac:dyDescent="0.3"/>
    <row r="2704" ht="16.05" customHeight="1" x14ac:dyDescent="0.3"/>
    <row r="2705" ht="16.05" customHeight="1" x14ac:dyDescent="0.3"/>
    <row r="2706" ht="16.05" customHeight="1" x14ac:dyDescent="0.3"/>
    <row r="2707" ht="16.05" customHeight="1" x14ac:dyDescent="0.3"/>
    <row r="2708" ht="16.05" customHeight="1" x14ac:dyDescent="0.3"/>
    <row r="2709" ht="16.05" customHeight="1" x14ac:dyDescent="0.3"/>
    <row r="2710" ht="16.05" customHeight="1" x14ac:dyDescent="0.3"/>
    <row r="2711" ht="16.05" customHeight="1" x14ac:dyDescent="0.3"/>
    <row r="2712" ht="16.05" customHeight="1" x14ac:dyDescent="0.3"/>
    <row r="2713" ht="16.05" customHeight="1" x14ac:dyDescent="0.3"/>
    <row r="2714" ht="16.05" customHeight="1" x14ac:dyDescent="0.3"/>
    <row r="2715" ht="16.05" customHeight="1" x14ac:dyDescent="0.3"/>
    <row r="2716" ht="16.05" customHeight="1" x14ac:dyDescent="0.3"/>
    <row r="2717" ht="16.05" customHeight="1" x14ac:dyDescent="0.3"/>
    <row r="2718" ht="16.05" customHeight="1" x14ac:dyDescent="0.3"/>
    <row r="2719" ht="16.05" customHeight="1" x14ac:dyDescent="0.3"/>
    <row r="2720" ht="16.05" customHeight="1" x14ac:dyDescent="0.3"/>
    <row r="2721" ht="16.05" customHeight="1" x14ac:dyDescent="0.3"/>
    <row r="2722" ht="16.05" customHeight="1" x14ac:dyDescent="0.3"/>
    <row r="2723" ht="16.05" customHeight="1" x14ac:dyDescent="0.3"/>
    <row r="2724" ht="16.05" customHeight="1" x14ac:dyDescent="0.3"/>
    <row r="2725" ht="16.05" customHeight="1" x14ac:dyDescent="0.3"/>
    <row r="2726" ht="16.05" customHeight="1" x14ac:dyDescent="0.3"/>
    <row r="2727" ht="16.05" customHeight="1" x14ac:dyDescent="0.3"/>
    <row r="2728" ht="16.05" customHeight="1" x14ac:dyDescent="0.3"/>
    <row r="2729" ht="16.05" customHeight="1" x14ac:dyDescent="0.3"/>
    <row r="2730" ht="16.05" customHeight="1" x14ac:dyDescent="0.3"/>
    <row r="2731" ht="16.05" customHeight="1" x14ac:dyDescent="0.3"/>
    <row r="2732" ht="16.05" customHeight="1" x14ac:dyDescent="0.3"/>
    <row r="2733" ht="16.05" customHeight="1" x14ac:dyDescent="0.3"/>
    <row r="2734" ht="16.05" customHeight="1" x14ac:dyDescent="0.3"/>
    <row r="2735" ht="16.05" customHeight="1" x14ac:dyDescent="0.3"/>
    <row r="2736" ht="16.05" customHeight="1" x14ac:dyDescent="0.3"/>
    <row r="2737" ht="16.05" customHeight="1" x14ac:dyDescent="0.3"/>
    <row r="2738" ht="16.05" customHeight="1" x14ac:dyDescent="0.3"/>
    <row r="2739" ht="16.05" customHeight="1" x14ac:dyDescent="0.3"/>
    <row r="2740" ht="16.05" customHeight="1" x14ac:dyDescent="0.3"/>
    <row r="2741" ht="16.05" customHeight="1" x14ac:dyDescent="0.3"/>
    <row r="2742" ht="16.05" customHeight="1" x14ac:dyDescent="0.3"/>
    <row r="2743" ht="16.05" customHeight="1" x14ac:dyDescent="0.3"/>
    <row r="2744" ht="16.05" customHeight="1" x14ac:dyDescent="0.3"/>
    <row r="2745" ht="16.05" customHeight="1" x14ac:dyDescent="0.3"/>
    <row r="2746" ht="16.05" customHeight="1" x14ac:dyDescent="0.3"/>
    <row r="2747" ht="16.05" customHeight="1" x14ac:dyDescent="0.3"/>
    <row r="2748" ht="16.05" customHeight="1" x14ac:dyDescent="0.3"/>
    <row r="2749" ht="16.05" customHeight="1" x14ac:dyDescent="0.3"/>
    <row r="2750" ht="16.05" customHeight="1" x14ac:dyDescent="0.3"/>
    <row r="2751" ht="16.05" customHeight="1" x14ac:dyDescent="0.3"/>
    <row r="2752" ht="16.05" customHeight="1" x14ac:dyDescent="0.3"/>
    <row r="2753" ht="16.05" customHeight="1" x14ac:dyDescent="0.3"/>
    <row r="2754" ht="16.05" customHeight="1" x14ac:dyDescent="0.3"/>
    <row r="2755" ht="16.05" customHeight="1" x14ac:dyDescent="0.3"/>
    <row r="2756" ht="16.05" customHeight="1" x14ac:dyDescent="0.3"/>
    <row r="2757" ht="16.05" customHeight="1" x14ac:dyDescent="0.3"/>
    <row r="2758" ht="16.05" customHeight="1" x14ac:dyDescent="0.3"/>
    <row r="2759" ht="16.05" customHeight="1" x14ac:dyDescent="0.3"/>
    <row r="2760" ht="16.05" customHeight="1" x14ac:dyDescent="0.3"/>
    <row r="2761" ht="16.05" customHeight="1" x14ac:dyDescent="0.3"/>
    <row r="2762" ht="16.05" customHeight="1" x14ac:dyDescent="0.3"/>
    <row r="2763" ht="16.05" customHeight="1" x14ac:dyDescent="0.3"/>
    <row r="2764" ht="16.05" customHeight="1" x14ac:dyDescent="0.3"/>
    <row r="2765" ht="16.05" customHeight="1" x14ac:dyDescent="0.3"/>
    <row r="2766" ht="16.05" customHeight="1" x14ac:dyDescent="0.3"/>
    <row r="2767" ht="16.05" customHeight="1" x14ac:dyDescent="0.3"/>
    <row r="2768" ht="16.05" customHeight="1" x14ac:dyDescent="0.3"/>
    <row r="2769" ht="16.05" customHeight="1" x14ac:dyDescent="0.3"/>
    <row r="2770" ht="16.05" customHeight="1" x14ac:dyDescent="0.3"/>
    <row r="2771" ht="16.05" customHeight="1" x14ac:dyDescent="0.3"/>
    <row r="2772" ht="16.05" customHeight="1" x14ac:dyDescent="0.3"/>
    <row r="2773" ht="16.05" customHeight="1" x14ac:dyDescent="0.3"/>
    <row r="2774" ht="16.05" customHeight="1" x14ac:dyDescent="0.3"/>
    <row r="2775" ht="16.05" customHeight="1" x14ac:dyDescent="0.3"/>
    <row r="2776" ht="16.05" customHeight="1" x14ac:dyDescent="0.3"/>
    <row r="2777" ht="16.05" customHeight="1" x14ac:dyDescent="0.3"/>
    <row r="2778" ht="16.05" customHeight="1" x14ac:dyDescent="0.3"/>
    <row r="2779" ht="16.05" customHeight="1" x14ac:dyDescent="0.3"/>
    <row r="2780" ht="16.05" customHeight="1" x14ac:dyDescent="0.3"/>
    <row r="2781" ht="16.05" customHeight="1" x14ac:dyDescent="0.3"/>
    <row r="2782" ht="16.05" customHeight="1" x14ac:dyDescent="0.3"/>
    <row r="2783" ht="16.05" customHeight="1" x14ac:dyDescent="0.3"/>
    <row r="2784" ht="16.05" customHeight="1" x14ac:dyDescent="0.3"/>
    <row r="2785" ht="16.05" customHeight="1" x14ac:dyDescent="0.3"/>
    <row r="2786" ht="16.05" customHeight="1" x14ac:dyDescent="0.3"/>
    <row r="2787" ht="16.05" customHeight="1" x14ac:dyDescent="0.3"/>
    <row r="2788" ht="16.05" customHeight="1" x14ac:dyDescent="0.3"/>
    <row r="2789" ht="16.05" customHeight="1" x14ac:dyDescent="0.3"/>
    <row r="2790" ht="16.05" customHeight="1" x14ac:dyDescent="0.3"/>
    <row r="2791" ht="16.05" customHeight="1" x14ac:dyDescent="0.3"/>
    <row r="2792" ht="16.05" customHeight="1" x14ac:dyDescent="0.3"/>
    <row r="2793" ht="16.05" customHeight="1" x14ac:dyDescent="0.3"/>
    <row r="2794" ht="16.05" customHeight="1" x14ac:dyDescent="0.3"/>
    <row r="2795" ht="16.05" customHeight="1" x14ac:dyDescent="0.3"/>
    <row r="2796" ht="16.05" customHeight="1" x14ac:dyDescent="0.3"/>
    <row r="2797" ht="16.05" customHeight="1" x14ac:dyDescent="0.3"/>
    <row r="2798" ht="16.05" customHeight="1" x14ac:dyDescent="0.3"/>
    <row r="2799" ht="16.05" customHeight="1" x14ac:dyDescent="0.3"/>
    <row r="2800" ht="16.05" customHeight="1" x14ac:dyDescent="0.3"/>
    <row r="2801" ht="16.05" customHeight="1" x14ac:dyDescent="0.3"/>
    <row r="2802" ht="16.05" customHeight="1" x14ac:dyDescent="0.3"/>
    <row r="2803" ht="16.05" customHeight="1" x14ac:dyDescent="0.3"/>
    <row r="2804" ht="16.05" customHeight="1" x14ac:dyDescent="0.3"/>
    <row r="2805" ht="16.05" customHeight="1" x14ac:dyDescent="0.3"/>
    <row r="2806" ht="16.05" customHeight="1" x14ac:dyDescent="0.3"/>
    <row r="2807" ht="16.05" customHeight="1" x14ac:dyDescent="0.3"/>
    <row r="2808" ht="16.05" customHeight="1" x14ac:dyDescent="0.3"/>
    <row r="2809" ht="16.05" customHeight="1" x14ac:dyDescent="0.3"/>
    <row r="2810" ht="16.05" customHeight="1" x14ac:dyDescent="0.3"/>
    <row r="2811" ht="16.05" customHeight="1" x14ac:dyDescent="0.3"/>
    <row r="2812" ht="16.05" customHeight="1" x14ac:dyDescent="0.3"/>
    <row r="2813" ht="16.05" customHeight="1" x14ac:dyDescent="0.3"/>
    <row r="2814" ht="16.05" customHeight="1" x14ac:dyDescent="0.3"/>
    <row r="2815" ht="16.05" customHeight="1" x14ac:dyDescent="0.3"/>
    <row r="2816" ht="16.05" customHeight="1" x14ac:dyDescent="0.3"/>
    <row r="2817" ht="16.05" customHeight="1" x14ac:dyDescent="0.3"/>
    <row r="2818" ht="16.05" customHeight="1" x14ac:dyDescent="0.3"/>
    <row r="2819" ht="16.05" customHeight="1" x14ac:dyDescent="0.3"/>
    <row r="2820" ht="16.05" customHeight="1" x14ac:dyDescent="0.3"/>
    <row r="2821" ht="16.05" customHeight="1" x14ac:dyDescent="0.3"/>
    <row r="2822" ht="16.05" customHeight="1" x14ac:dyDescent="0.3"/>
    <row r="2823" ht="16.05" customHeight="1" x14ac:dyDescent="0.3"/>
    <row r="2824" ht="16.05" customHeight="1" x14ac:dyDescent="0.3"/>
    <row r="2825" ht="16.05" customHeight="1" x14ac:dyDescent="0.3"/>
    <row r="2826" ht="16.05" customHeight="1" x14ac:dyDescent="0.3"/>
    <row r="2827" ht="16.05" customHeight="1" x14ac:dyDescent="0.3"/>
    <row r="2828" ht="16.05" customHeight="1" x14ac:dyDescent="0.3"/>
    <row r="2829" ht="16.05" customHeight="1" x14ac:dyDescent="0.3"/>
    <row r="2830" ht="16.05" customHeight="1" x14ac:dyDescent="0.3"/>
    <row r="2831" ht="16.05" customHeight="1" x14ac:dyDescent="0.3"/>
    <row r="2832" ht="16.05" customHeight="1" x14ac:dyDescent="0.3"/>
    <row r="2833" ht="16.05" customHeight="1" x14ac:dyDescent="0.3"/>
    <row r="2834" ht="16.05" customHeight="1" x14ac:dyDescent="0.3"/>
    <row r="2835" ht="16.05" customHeight="1" x14ac:dyDescent="0.3"/>
    <row r="2836" ht="16.05" customHeight="1" x14ac:dyDescent="0.3"/>
    <row r="2837" ht="16.05" customHeight="1" x14ac:dyDescent="0.3"/>
    <row r="2838" ht="16.05" customHeight="1" x14ac:dyDescent="0.3"/>
    <row r="2839" ht="16.05" customHeight="1" x14ac:dyDescent="0.3"/>
    <row r="2840" ht="16.05" customHeight="1" x14ac:dyDescent="0.3"/>
    <row r="2841" ht="16.05" customHeight="1" x14ac:dyDescent="0.3"/>
    <row r="2842" ht="16.05" customHeight="1" x14ac:dyDescent="0.3"/>
    <row r="2843" ht="16.05" customHeight="1" x14ac:dyDescent="0.3"/>
    <row r="2844" ht="16.05" customHeight="1" x14ac:dyDescent="0.3"/>
    <row r="2845" ht="16.05" customHeight="1" x14ac:dyDescent="0.3"/>
    <row r="2846" ht="16.05" customHeight="1" x14ac:dyDescent="0.3"/>
    <row r="2847" ht="16.05" customHeight="1" x14ac:dyDescent="0.3"/>
    <row r="2848" ht="16.05" customHeight="1" x14ac:dyDescent="0.3"/>
    <row r="2849" ht="16.05" customHeight="1" x14ac:dyDescent="0.3"/>
    <row r="2850" ht="16.05" customHeight="1" x14ac:dyDescent="0.3"/>
    <row r="2851" ht="16.05" customHeight="1" x14ac:dyDescent="0.3"/>
    <row r="2852" ht="16.05" customHeight="1" x14ac:dyDescent="0.3"/>
    <row r="2853" ht="16.05" customHeight="1" x14ac:dyDescent="0.3"/>
    <row r="2854" ht="16.05" customHeight="1" x14ac:dyDescent="0.3"/>
    <row r="2855" ht="16.05" customHeight="1" x14ac:dyDescent="0.3"/>
    <row r="2856" ht="16.05" customHeight="1" x14ac:dyDescent="0.3"/>
    <row r="2857" ht="16.05" customHeight="1" x14ac:dyDescent="0.3"/>
    <row r="2858" ht="16.05" customHeight="1" x14ac:dyDescent="0.3"/>
    <row r="2859" ht="16.05" customHeight="1" x14ac:dyDescent="0.3"/>
    <row r="2860" ht="16.05" customHeight="1" x14ac:dyDescent="0.3"/>
    <row r="2861" ht="16.05" customHeight="1" x14ac:dyDescent="0.3"/>
    <row r="2862" ht="16.05" customHeight="1" x14ac:dyDescent="0.3"/>
    <row r="2863" ht="16.05" customHeight="1" x14ac:dyDescent="0.3"/>
    <row r="2864" ht="16.05" customHeight="1" x14ac:dyDescent="0.3"/>
    <row r="2865" ht="16.05" customHeight="1" x14ac:dyDescent="0.3"/>
    <row r="2866" ht="16.05" customHeight="1" x14ac:dyDescent="0.3"/>
    <row r="2867" ht="16.05" customHeight="1" x14ac:dyDescent="0.3"/>
    <row r="2868" ht="16.05" customHeight="1" x14ac:dyDescent="0.3"/>
    <row r="2869" ht="16.05" customHeight="1" x14ac:dyDescent="0.3"/>
    <row r="2870" ht="16.05" customHeight="1" x14ac:dyDescent="0.3"/>
    <row r="2871" ht="16.05" customHeight="1" x14ac:dyDescent="0.3"/>
    <row r="2872" ht="16.05" customHeight="1" x14ac:dyDescent="0.3"/>
    <row r="2873" ht="16.05" customHeight="1" x14ac:dyDescent="0.3"/>
    <row r="2874" ht="16.05" customHeight="1" x14ac:dyDescent="0.3"/>
    <row r="2875" ht="16.05" customHeight="1" x14ac:dyDescent="0.3"/>
    <row r="2876" ht="16.05" customHeight="1" x14ac:dyDescent="0.3"/>
    <row r="2877" ht="16.05" customHeight="1" x14ac:dyDescent="0.3"/>
    <row r="2878" ht="16.05" customHeight="1" x14ac:dyDescent="0.3"/>
    <row r="2879" ht="16.05" customHeight="1" x14ac:dyDescent="0.3"/>
    <row r="2880" ht="16.05" customHeight="1" x14ac:dyDescent="0.3"/>
    <row r="2881" ht="16.05" customHeight="1" x14ac:dyDescent="0.3"/>
    <row r="2882" ht="16.05" customHeight="1" x14ac:dyDescent="0.3"/>
    <row r="2883" ht="16.05" customHeight="1" x14ac:dyDescent="0.3"/>
    <row r="2884" ht="16.05" customHeight="1" x14ac:dyDescent="0.3"/>
    <row r="2885" ht="16.05" customHeight="1" x14ac:dyDescent="0.3"/>
    <row r="2886" ht="16.05" customHeight="1" x14ac:dyDescent="0.3"/>
    <row r="2887" ht="16.05" customHeight="1" x14ac:dyDescent="0.3"/>
    <row r="2888" ht="16.05" customHeight="1" x14ac:dyDescent="0.3"/>
    <row r="2889" ht="16.05" customHeight="1" x14ac:dyDescent="0.3"/>
    <row r="2890" ht="16.05" customHeight="1" x14ac:dyDescent="0.3"/>
    <row r="2891" ht="16.05" customHeight="1" x14ac:dyDescent="0.3"/>
    <row r="2892" ht="16.05" customHeight="1" x14ac:dyDescent="0.3"/>
    <row r="2893" ht="16.05" customHeight="1" x14ac:dyDescent="0.3"/>
    <row r="2894" ht="16.05" customHeight="1" x14ac:dyDescent="0.3"/>
    <row r="2895" ht="16.05" customHeight="1" x14ac:dyDescent="0.3"/>
    <row r="2896" ht="16.05" customHeight="1" x14ac:dyDescent="0.3"/>
    <row r="2897" ht="16.05" customHeight="1" x14ac:dyDescent="0.3"/>
    <row r="2898" ht="16.05" customHeight="1" x14ac:dyDescent="0.3"/>
    <row r="2899" ht="16.05" customHeight="1" x14ac:dyDescent="0.3"/>
    <row r="2900" ht="16.05" customHeight="1" x14ac:dyDescent="0.3"/>
    <row r="2901" ht="16.05" customHeight="1" x14ac:dyDescent="0.3"/>
    <row r="2902" ht="16.05" customHeight="1" x14ac:dyDescent="0.3"/>
    <row r="2903" ht="16.05" customHeight="1" x14ac:dyDescent="0.3"/>
    <row r="2904" ht="16.05" customHeight="1" x14ac:dyDescent="0.3"/>
    <row r="2905" ht="16.05" customHeight="1" x14ac:dyDescent="0.3"/>
    <row r="2906" ht="16.05" customHeight="1" x14ac:dyDescent="0.3"/>
    <row r="2907" ht="16.05" customHeight="1" x14ac:dyDescent="0.3"/>
    <row r="2908" ht="16.05" customHeight="1" x14ac:dyDescent="0.3"/>
    <row r="2909" ht="16.05" customHeight="1" x14ac:dyDescent="0.3"/>
    <row r="2910" ht="16.05" customHeight="1" x14ac:dyDescent="0.3"/>
    <row r="2911" ht="16.05" customHeight="1" x14ac:dyDescent="0.3"/>
    <row r="2912" ht="16.05" customHeight="1" x14ac:dyDescent="0.3"/>
    <row r="2913" ht="16.05" customHeight="1" x14ac:dyDescent="0.3"/>
    <row r="2914" ht="16.05" customHeight="1" x14ac:dyDescent="0.3"/>
    <row r="2915" ht="16.05" customHeight="1" x14ac:dyDescent="0.3"/>
    <row r="2916" ht="16.05" customHeight="1" x14ac:dyDescent="0.3"/>
    <row r="2917" ht="16.05" customHeight="1" x14ac:dyDescent="0.3"/>
    <row r="2918" ht="16.05" customHeight="1" x14ac:dyDescent="0.3"/>
    <row r="2919" ht="16.05" customHeight="1" x14ac:dyDescent="0.3"/>
    <row r="2920" ht="16.05" customHeight="1" x14ac:dyDescent="0.3"/>
    <row r="2921" ht="16.05" customHeight="1" x14ac:dyDescent="0.3"/>
    <row r="2922" ht="16.05" customHeight="1" x14ac:dyDescent="0.3"/>
    <row r="2923" ht="16.05" customHeight="1" x14ac:dyDescent="0.3"/>
    <row r="2924" ht="16.05" customHeight="1" x14ac:dyDescent="0.3"/>
    <row r="2925" ht="16.05" customHeight="1" x14ac:dyDescent="0.3"/>
    <row r="2926" ht="16.05" customHeight="1" x14ac:dyDescent="0.3"/>
    <row r="2927" ht="16.05" customHeight="1" x14ac:dyDescent="0.3"/>
    <row r="2928" ht="16.05" customHeight="1" x14ac:dyDescent="0.3"/>
    <row r="2929" ht="16.05" customHeight="1" x14ac:dyDescent="0.3"/>
    <row r="2930" ht="16.05" customHeight="1" x14ac:dyDescent="0.3"/>
    <row r="2931" ht="16.05" customHeight="1" x14ac:dyDescent="0.3"/>
    <row r="2932" ht="16.05" customHeight="1" x14ac:dyDescent="0.3"/>
    <row r="2933" ht="16.05" customHeight="1" x14ac:dyDescent="0.3"/>
    <row r="2934" ht="16.05" customHeight="1" x14ac:dyDescent="0.3"/>
    <row r="2935" ht="16.05" customHeight="1" x14ac:dyDescent="0.3"/>
    <row r="2936" ht="16.05" customHeight="1" x14ac:dyDescent="0.3"/>
    <row r="2937" ht="16.05" customHeight="1" x14ac:dyDescent="0.3"/>
    <row r="2938" ht="16.05" customHeight="1" x14ac:dyDescent="0.3"/>
    <row r="2939" ht="16.05" customHeight="1" x14ac:dyDescent="0.3"/>
    <row r="2940" ht="16.05" customHeight="1" x14ac:dyDescent="0.3"/>
    <row r="2941" ht="16.05" customHeight="1" x14ac:dyDescent="0.3"/>
    <row r="2942" ht="16.05" customHeight="1" x14ac:dyDescent="0.3"/>
    <row r="2943" ht="16.05" customHeight="1" x14ac:dyDescent="0.3"/>
    <row r="2944" ht="16.05" customHeight="1" x14ac:dyDescent="0.3"/>
    <row r="2945" ht="16.05" customHeight="1" x14ac:dyDescent="0.3"/>
    <row r="2946" ht="16.05" customHeight="1" x14ac:dyDescent="0.3"/>
    <row r="2947" ht="16.05" customHeight="1" x14ac:dyDescent="0.3"/>
    <row r="2948" ht="16.05" customHeight="1" x14ac:dyDescent="0.3"/>
    <row r="2949" ht="16.05" customHeight="1" x14ac:dyDescent="0.3"/>
    <row r="2950" ht="16.05" customHeight="1" x14ac:dyDescent="0.3"/>
    <row r="2951" ht="16.05" customHeight="1" x14ac:dyDescent="0.3"/>
    <row r="2952" ht="16.05" customHeight="1" x14ac:dyDescent="0.3"/>
    <row r="2953" ht="16.05" customHeight="1" x14ac:dyDescent="0.3"/>
    <row r="2954" ht="16.05" customHeight="1" x14ac:dyDescent="0.3"/>
    <row r="2955" ht="16.05" customHeight="1" x14ac:dyDescent="0.3"/>
    <row r="2956" ht="16.05" customHeight="1" x14ac:dyDescent="0.3"/>
    <row r="2957" ht="16.05" customHeight="1" x14ac:dyDescent="0.3"/>
    <row r="2958" ht="16.05" customHeight="1" x14ac:dyDescent="0.3"/>
    <row r="2959" ht="16.05" customHeight="1" x14ac:dyDescent="0.3"/>
    <row r="2960" ht="16.05" customHeight="1" x14ac:dyDescent="0.3"/>
    <row r="2961" ht="16.05" customHeight="1" x14ac:dyDescent="0.3"/>
    <row r="2962" ht="16.05" customHeight="1" x14ac:dyDescent="0.3"/>
    <row r="2963" ht="16.05" customHeight="1" x14ac:dyDescent="0.3"/>
    <row r="2964" ht="16.05" customHeight="1" x14ac:dyDescent="0.3"/>
    <row r="2965" ht="16.05" customHeight="1" x14ac:dyDescent="0.3"/>
    <row r="2966" ht="16.05" customHeight="1" x14ac:dyDescent="0.3"/>
    <row r="2967" ht="16.05" customHeight="1" x14ac:dyDescent="0.3"/>
    <row r="2968" ht="16.05" customHeight="1" x14ac:dyDescent="0.3"/>
    <row r="2969" ht="16.05" customHeight="1" x14ac:dyDescent="0.3"/>
    <row r="2970" ht="16.05" customHeight="1" x14ac:dyDescent="0.3"/>
    <row r="2971" ht="16.05" customHeight="1" x14ac:dyDescent="0.3"/>
    <row r="2972" ht="16.05" customHeight="1" x14ac:dyDescent="0.3"/>
    <row r="2973" ht="16.05" customHeight="1" x14ac:dyDescent="0.3"/>
    <row r="2974" ht="16.05" customHeight="1" x14ac:dyDescent="0.3"/>
    <row r="2975" ht="16.05" customHeight="1" x14ac:dyDescent="0.3"/>
    <row r="2976" ht="16.05" customHeight="1" x14ac:dyDescent="0.3"/>
    <row r="2977" ht="16.05" customHeight="1" x14ac:dyDescent="0.3"/>
    <row r="2978" ht="16.05" customHeight="1" x14ac:dyDescent="0.3"/>
    <row r="2979" ht="16.05" customHeight="1" x14ac:dyDescent="0.3"/>
    <row r="2980" ht="16.05" customHeight="1" x14ac:dyDescent="0.3"/>
    <row r="2981" ht="16.05" customHeight="1" x14ac:dyDescent="0.3"/>
    <row r="2982" ht="16.05" customHeight="1" x14ac:dyDescent="0.3"/>
    <row r="2983" ht="16.05" customHeight="1" x14ac:dyDescent="0.3"/>
    <row r="2984" ht="16.05" customHeight="1" x14ac:dyDescent="0.3"/>
    <row r="2985" ht="16.05" customHeight="1" x14ac:dyDescent="0.3"/>
    <row r="2986" ht="16.05" customHeight="1" x14ac:dyDescent="0.3"/>
    <row r="2987" ht="16.05" customHeight="1" x14ac:dyDescent="0.3"/>
    <row r="2988" ht="16.05" customHeight="1" x14ac:dyDescent="0.3"/>
    <row r="2989" ht="16.05" customHeight="1" x14ac:dyDescent="0.3"/>
    <row r="2990" ht="16.05" customHeight="1" x14ac:dyDescent="0.3"/>
    <row r="2991" ht="16.05" customHeight="1" x14ac:dyDescent="0.3"/>
    <row r="2992" ht="16.05" customHeight="1" x14ac:dyDescent="0.3"/>
    <row r="2993" ht="16.05" customHeight="1" x14ac:dyDescent="0.3"/>
    <row r="2994" ht="16.05" customHeight="1" x14ac:dyDescent="0.3"/>
    <row r="2995" ht="16.05" customHeight="1" x14ac:dyDescent="0.3"/>
    <row r="2996" ht="16.05" customHeight="1" x14ac:dyDescent="0.3"/>
    <row r="2997" ht="16.05" customHeight="1" x14ac:dyDescent="0.3"/>
    <row r="2998" ht="16.05" customHeight="1" x14ac:dyDescent="0.3"/>
    <row r="2999" ht="16.05" customHeight="1" x14ac:dyDescent="0.3"/>
    <row r="3000" ht="16.05" customHeight="1" x14ac:dyDescent="0.3"/>
    <row r="3001" ht="16.05" customHeight="1" x14ac:dyDescent="0.3"/>
    <row r="3002" ht="16.05" customHeight="1" x14ac:dyDescent="0.3"/>
    <row r="3003" ht="16.05" customHeight="1" x14ac:dyDescent="0.3"/>
    <row r="3004" ht="16.05" customHeight="1" x14ac:dyDescent="0.3"/>
    <row r="3005" ht="16.05" customHeight="1" x14ac:dyDescent="0.3"/>
    <row r="3006" ht="16.05" customHeight="1" x14ac:dyDescent="0.3"/>
    <row r="3007" ht="16.05" customHeight="1" x14ac:dyDescent="0.3"/>
    <row r="3008" ht="16.05" customHeight="1" x14ac:dyDescent="0.3"/>
    <row r="3009" ht="16.05" customHeight="1" x14ac:dyDescent="0.3"/>
    <row r="3010" ht="16.05" customHeight="1" x14ac:dyDescent="0.3"/>
    <row r="3011" ht="16.05" customHeight="1" x14ac:dyDescent="0.3"/>
    <row r="3012" ht="16.05" customHeight="1" x14ac:dyDescent="0.3"/>
    <row r="3013" ht="16.05" customHeight="1" x14ac:dyDescent="0.3"/>
    <row r="3014" ht="16.05" customHeight="1" x14ac:dyDescent="0.3"/>
    <row r="3015" ht="16.05" customHeight="1" x14ac:dyDescent="0.3"/>
    <row r="3016" ht="16.05" customHeight="1" x14ac:dyDescent="0.3"/>
    <row r="3017" ht="16.05" customHeight="1" x14ac:dyDescent="0.3"/>
    <row r="3018" ht="16.05" customHeight="1" x14ac:dyDescent="0.3"/>
    <row r="3019" ht="16.05" customHeight="1" x14ac:dyDescent="0.3"/>
    <row r="3020" ht="16.05" customHeight="1" x14ac:dyDescent="0.3"/>
    <row r="3021" ht="16.05" customHeight="1" x14ac:dyDescent="0.3"/>
    <row r="3022" ht="16.05" customHeight="1" x14ac:dyDescent="0.3"/>
    <row r="3023" ht="16.05" customHeight="1" x14ac:dyDescent="0.3"/>
    <row r="3024" ht="16.05" customHeight="1" x14ac:dyDescent="0.3"/>
    <row r="3025" ht="16.05" customHeight="1" x14ac:dyDescent="0.3"/>
    <row r="3026" ht="16.05" customHeight="1" x14ac:dyDescent="0.3"/>
    <row r="3027" ht="16.05" customHeight="1" x14ac:dyDescent="0.3"/>
    <row r="3028" ht="16.05" customHeight="1" x14ac:dyDescent="0.3"/>
    <row r="3029" ht="16.05" customHeight="1" x14ac:dyDescent="0.3"/>
    <row r="3030" ht="16.05" customHeight="1" x14ac:dyDescent="0.3"/>
    <row r="3031" ht="16.05" customHeight="1" x14ac:dyDescent="0.3"/>
    <row r="3032" ht="16.05" customHeight="1" x14ac:dyDescent="0.3"/>
    <row r="3033" ht="16.05" customHeight="1" x14ac:dyDescent="0.3"/>
    <row r="3034" ht="16.05" customHeight="1" x14ac:dyDescent="0.3"/>
    <row r="3035" ht="16.05" customHeight="1" x14ac:dyDescent="0.3"/>
    <row r="3036" ht="16.05" customHeight="1" x14ac:dyDescent="0.3"/>
    <row r="3037" ht="16.05" customHeight="1" x14ac:dyDescent="0.3"/>
    <row r="3038" ht="16.05" customHeight="1" x14ac:dyDescent="0.3"/>
    <row r="3039" ht="16.05" customHeight="1" x14ac:dyDescent="0.3"/>
    <row r="3040" ht="16.05" customHeight="1" x14ac:dyDescent="0.3"/>
    <row r="3041" ht="16.05" customHeight="1" x14ac:dyDescent="0.3"/>
    <row r="3042" ht="16.05" customHeight="1" x14ac:dyDescent="0.3"/>
    <row r="3043" ht="16.05" customHeight="1" x14ac:dyDescent="0.3"/>
    <row r="3044" ht="16.05" customHeight="1" x14ac:dyDescent="0.3"/>
    <row r="3045" ht="16.05" customHeight="1" x14ac:dyDescent="0.3"/>
    <row r="3046" ht="16.05" customHeight="1" x14ac:dyDescent="0.3"/>
    <row r="3047" ht="16.05" customHeight="1" x14ac:dyDescent="0.3"/>
    <row r="3048" ht="16.05" customHeight="1" x14ac:dyDescent="0.3"/>
    <row r="3049" ht="16.05" customHeight="1" x14ac:dyDescent="0.3"/>
    <row r="3050" ht="16.05" customHeight="1" x14ac:dyDescent="0.3"/>
    <row r="3051" ht="16.05" customHeight="1" x14ac:dyDescent="0.3"/>
    <row r="3052" ht="16.05" customHeight="1" x14ac:dyDescent="0.3"/>
    <row r="3053" ht="16.05" customHeight="1" x14ac:dyDescent="0.3"/>
    <row r="3054" ht="16.05" customHeight="1" x14ac:dyDescent="0.3"/>
    <row r="3055" ht="16.05" customHeight="1" x14ac:dyDescent="0.3"/>
    <row r="3056" ht="16.05" customHeight="1" x14ac:dyDescent="0.3"/>
    <row r="3057" ht="16.05" customHeight="1" x14ac:dyDescent="0.3"/>
    <row r="3058" ht="16.05" customHeight="1" x14ac:dyDescent="0.3"/>
    <row r="3059" ht="16.05" customHeight="1" x14ac:dyDescent="0.3"/>
    <row r="3060" ht="16.05" customHeight="1" x14ac:dyDescent="0.3"/>
    <row r="3061" ht="16.05" customHeight="1" x14ac:dyDescent="0.3"/>
    <row r="3062" ht="16.05" customHeight="1" x14ac:dyDescent="0.3"/>
    <row r="3063" ht="16.05" customHeight="1" x14ac:dyDescent="0.3"/>
    <row r="3064" ht="16.05" customHeight="1" x14ac:dyDescent="0.3"/>
    <row r="3065" ht="16.05" customHeight="1" x14ac:dyDescent="0.3"/>
    <row r="3066" ht="16.05" customHeight="1" x14ac:dyDescent="0.3"/>
    <row r="3067" ht="16.05" customHeight="1" x14ac:dyDescent="0.3"/>
    <row r="3068" ht="16.05" customHeight="1" x14ac:dyDescent="0.3"/>
    <row r="3069" ht="16.05" customHeight="1" x14ac:dyDescent="0.3"/>
    <row r="3070" ht="16.05" customHeight="1" x14ac:dyDescent="0.3"/>
    <row r="3071" ht="16.05" customHeight="1" x14ac:dyDescent="0.3"/>
    <row r="3072" ht="16.05" customHeight="1" x14ac:dyDescent="0.3"/>
    <row r="3073" ht="16.05" customHeight="1" x14ac:dyDescent="0.3"/>
    <row r="3074" ht="16.05" customHeight="1" x14ac:dyDescent="0.3"/>
    <row r="3075" ht="16.05" customHeight="1" x14ac:dyDescent="0.3"/>
    <row r="3076" ht="16.05" customHeight="1" x14ac:dyDescent="0.3"/>
    <row r="3077" ht="16.05" customHeight="1" x14ac:dyDescent="0.3"/>
    <row r="3078" ht="16.05" customHeight="1" x14ac:dyDescent="0.3"/>
    <row r="3079" ht="16.05" customHeight="1" x14ac:dyDescent="0.3"/>
    <row r="3080" ht="16.05" customHeight="1" x14ac:dyDescent="0.3"/>
    <row r="3081" ht="16.05" customHeight="1" x14ac:dyDescent="0.3"/>
    <row r="3082" ht="16.05" customHeight="1" x14ac:dyDescent="0.3"/>
    <row r="3083" ht="16.05" customHeight="1" x14ac:dyDescent="0.3"/>
    <row r="3084" ht="16.05" customHeight="1" x14ac:dyDescent="0.3"/>
    <row r="3085" ht="16.05" customHeight="1" x14ac:dyDescent="0.3"/>
    <row r="3086" ht="16.05" customHeight="1" x14ac:dyDescent="0.3"/>
    <row r="3087" ht="16.05" customHeight="1" x14ac:dyDescent="0.3"/>
    <row r="3088" ht="16.05" customHeight="1" x14ac:dyDescent="0.3"/>
    <row r="3089" ht="16.05" customHeight="1" x14ac:dyDescent="0.3"/>
    <row r="3090" ht="16.05" customHeight="1" x14ac:dyDescent="0.3"/>
    <row r="3091" ht="16.05" customHeight="1" x14ac:dyDescent="0.3"/>
    <row r="3092" ht="16.05" customHeight="1" x14ac:dyDescent="0.3"/>
    <row r="3093" ht="16.05" customHeight="1" x14ac:dyDescent="0.3"/>
    <row r="3094" ht="16.05" customHeight="1" x14ac:dyDescent="0.3"/>
    <row r="3095" ht="16.05" customHeight="1" x14ac:dyDescent="0.3"/>
    <row r="3096" ht="16.05" customHeight="1" x14ac:dyDescent="0.3"/>
    <row r="3097" ht="16.05" customHeight="1" x14ac:dyDescent="0.3"/>
    <row r="3098" ht="16.05" customHeight="1" x14ac:dyDescent="0.3"/>
    <row r="3099" ht="16.05" customHeight="1" x14ac:dyDescent="0.3"/>
    <row r="3100" ht="16.05" customHeight="1" x14ac:dyDescent="0.3"/>
    <row r="3101" ht="16.05" customHeight="1" x14ac:dyDescent="0.3"/>
    <row r="3102" ht="16.05" customHeight="1" x14ac:dyDescent="0.3"/>
    <row r="3103" ht="16.05" customHeight="1" x14ac:dyDescent="0.3"/>
    <row r="3104" ht="16.05" customHeight="1" x14ac:dyDescent="0.3"/>
    <row r="3105" ht="16.05" customHeight="1" x14ac:dyDescent="0.3"/>
    <row r="3106" ht="16.05" customHeight="1" x14ac:dyDescent="0.3"/>
    <row r="3107" ht="16.05" customHeight="1" x14ac:dyDescent="0.3"/>
    <row r="3108" ht="16.05" customHeight="1" x14ac:dyDescent="0.3"/>
    <row r="3109" ht="16.05" customHeight="1" x14ac:dyDescent="0.3"/>
    <row r="3110" ht="16.05" customHeight="1" x14ac:dyDescent="0.3"/>
    <row r="3111" ht="16.05" customHeight="1" x14ac:dyDescent="0.3"/>
    <row r="3112" ht="16.05" customHeight="1" x14ac:dyDescent="0.3"/>
    <row r="3113" ht="16.05" customHeight="1" x14ac:dyDescent="0.3"/>
    <row r="3114" ht="16.05" customHeight="1" x14ac:dyDescent="0.3"/>
    <row r="3115" ht="16.05" customHeight="1" x14ac:dyDescent="0.3"/>
    <row r="3116" ht="16.05" customHeight="1" x14ac:dyDescent="0.3"/>
    <row r="3117" ht="16.05" customHeight="1" x14ac:dyDescent="0.3"/>
    <row r="3118" ht="16.05" customHeight="1" x14ac:dyDescent="0.3"/>
    <row r="3119" ht="16.05" customHeight="1" x14ac:dyDescent="0.3"/>
    <row r="3120" ht="16.05" customHeight="1" x14ac:dyDescent="0.3"/>
    <row r="3121" ht="16.05" customHeight="1" x14ac:dyDescent="0.3"/>
    <row r="3122" ht="16.05" customHeight="1" x14ac:dyDescent="0.3"/>
    <row r="3123" ht="16.05" customHeight="1" x14ac:dyDescent="0.3"/>
    <row r="3124" ht="16.05" customHeight="1" x14ac:dyDescent="0.3"/>
    <row r="3125" ht="16.05" customHeight="1" x14ac:dyDescent="0.3"/>
    <row r="3126" ht="16.05" customHeight="1" x14ac:dyDescent="0.3"/>
    <row r="3127" ht="16.05" customHeight="1" x14ac:dyDescent="0.3"/>
    <row r="3128" ht="16.05" customHeight="1" x14ac:dyDescent="0.3"/>
    <row r="3129" ht="16.05" customHeight="1" x14ac:dyDescent="0.3"/>
    <row r="3130" ht="16.05" customHeight="1" x14ac:dyDescent="0.3"/>
    <row r="3131" ht="16.05" customHeight="1" x14ac:dyDescent="0.3"/>
    <row r="3132" ht="16.05" customHeight="1" x14ac:dyDescent="0.3"/>
    <row r="3133" ht="16.05" customHeight="1" x14ac:dyDescent="0.3"/>
    <row r="3134" ht="16.05" customHeight="1" x14ac:dyDescent="0.3"/>
    <row r="3135" ht="16.05" customHeight="1" x14ac:dyDescent="0.3"/>
    <row r="3136" ht="16.05" customHeight="1" x14ac:dyDescent="0.3"/>
    <row r="3137" ht="16.05" customHeight="1" x14ac:dyDescent="0.3"/>
    <row r="3138" ht="16.05" customHeight="1" x14ac:dyDescent="0.3"/>
    <row r="3139" ht="16.05" customHeight="1" x14ac:dyDescent="0.3"/>
    <row r="3140" ht="16.05" customHeight="1" x14ac:dyDescent="0.3"/>
    <row r="3141" ht="16.05" customHeight="1" x14ac:dyDescent="0.3"/>
    <row r="3142" ht="16.05" customHeight="1" x14ac:dyDescent="0.3"/>
    <row r="3143" ht="16.05" customHeight="1" x14ac:dyDescent="0.3"/>
    <row r="3144" ht="16.05" customHeight="1" x14ac:dyDescent="0.3"/>
    <row r="3145" ht="16.05" customHeight="1" x14ac:dyDescent="0.3"/>
    <row r="3146" ht="16.05" customHeight="1" x14ac:dyDescent="0.3"/>
    <row r="3147" ht="16.05" customHeight="1" x14ac:dyDescent="0.3"/>
    <row r="3148" ht="16.05" customHeight="1" x14ac:dyDescent="0.3"/>
    <row r="3149" ht="16.05" customHeight="1" x14ac:dyDescent="0.3"/>
    <row r="3150" ht="16.05" customHeight="1" x14ac:dyDescent="0.3"/>
    <row r="3151" ht="16.05" customHeight="1" x14ac:dyDescent="0.3"/>
    <row r="3152" ht="16.05" customHeight="1" x14ac:dyDescent="0.3"/>
    <row r="3153" ht="16.05" customHeight="1" x14ac:dyDescent="0.3"/>
    <row r="3154" ht="16.05" customHeight="1" x14ac:dyDescent="0.3"/>
    <row r="3155" ht="16.05" customHeight="1" x14ac:dyDescent="0.3"/>
    <row r="3156" ht="16.05" customHeight="1" x14ac:dyDescent="0.3"/>
    <row r="3157" ht="16.05" customHeight="1" x14ac:dyDescent="0.3"/>
    <row r="3158" ht="16.05" customHeight="1" x14ac:dyDescent="0.3"/>
    <row r="3159" ht="16.05" customHeight="1" x14ac:dyDescent="0.3"/>
    <row r="3160" ht="16.05" customHeight="1" x14ac:dyDescent="0.3"/>
    <row r="3161" ht="16.05" customHeight="1" x14ac:dyDescent="0.3"/>
    <row r="3162" ht="16.05" customHeight="1" x14ac:dyDescent="0.3"/>
    <row r="3163" ht="16.05" customHeight="1" x14ac:dyDescent="0.3"/>
    <row r="3164" ht="16.05" customHeight="1" x14ac:dyDescent="0.3"/>
    <row r="3165" ht="16.05" customHeight="1" x14ac:dyDescent="0.3"/>
    <row r="3166" ht="16.05" customHeight="1" x14ac:dyDescent="0.3"/>
    <row r="3167" ht="16.05" customHeight="1" x14ac:dyDescent="0.3"/>
    <row r="3168" ht="16.05" customHeight="1" x14ac:dyDescent="0.3"/>
    <row r="3169" ht="16.05" customHeight="1" x14ac:dyDescent="0.3"/>
    <row r="3170" ht="16.05" customHeight="1" x14ac:dyDescent="0.3"/>
    <row r="3171" ht="16.05" customHeight="1" x14ac:dyDescent="0.3"/>
    <row r="3172" ht="16.05" customHeight="1" x14ac:dyDescent="0.3"/>
    <row r="3173" ht="16.05" customHeight="1" x14ac:dyDescent="0.3"/>
    <row r="3174" ht="16.05" customHeight="1" x14ac:dyDescent="0.3"/>
    <row r="3175" ht="16.05" customHeight="1" x14ac:dyDescent="0.3"/>
    <row r="3176" ht="16.05" customHeight="1" x14ac:dyDescent="0.3"/>
    <row r="3177" ht="16.05" customHeight="1" x14ac:dyDescent="0.3"/>
    <row r="3178" ht="16.05" customHeight="1" x14ac:dyDescent="0.3"/>
    <row r="3179" ht="16.05" customHeight="1" x14ac:dyDescent="0.3"/>
    <row r="3180" ht="16.05" customHeight="1" x14ac:dyDescent="0.3"/>
    <row r="3181" ht="16.05" customHeight="1" x14ac:dyDescent="0.3"/>
    <row r="3182" ht="16.05" customHeight="1" x14ac:dyDescent="0.3"/>
    <row r="3183" ht="16.05" customHeight="1" x14ac:dyDescent="0.3"/>
    <row r="3184" ht="16.05" customHeight="1" x14ac:dyDescent="0.3"/>
    <row r="3185" ht="16.05" customHeight="1" x14ac:dyDescent="0.3"/>
    <row r="3186" ht="16.05" customHeight="1" x14ac:dyDescent="0.3"/>
    <row r="3187" ht="16.05" customHeight="1" x14ac:dyDescent="0.3"/>
    <row r="3188" ht="16.05" customHeight="1" x14ac:dyDescent="0.3"/>
    <row r="3189" ht="16.05" customHeight="1" x14ac:dyDescent="0.3"/>
    <row r="3190" ht="16.05" customHeight="1" x14ac:dyDescent="0.3"/>
    <row r="3191" ht="16.05" customHeight="1" x14ac:dyDescent="0.3"/>
    <row r="3192" ht="16.05" customHeight="1" x14ac:dyDescent="0.3"/>
    <row r="3193" ht="16.05" customHeight="1" x14ac:dyDescent="0.3"/>
    <row r="3194" ht="16.05" customHeight="1" x14ac:dyDescent="0.3"/>
    <row r="3195" ht="16.05" customHeight="1" x14ac:dyDescent="0.3"/>
    <row r="3196" ht="16.05" customHeight="1" x14ac:dyDescent="0.3"/>
    <row r="3197" ht="16.05" customHeight="1" x14ac:dyDescent="0.3"/>
    <row r="3198" ht="16.05" customHeight="1" x14ac:dyDescent="0.3"/>
    <row r="3199" ht="16.05" customHeight="1" x14ac:dyDescent="0.3"/>
    <row r="3200" ht="16.05" customHeight="1" x14ac:dyDescent="0.3"/>
    <row r="3201" ht="16.05" customHeight="1" x14ac:dyDescent="0.3"/>
    <row r="3202" ht="16.05" customHeight="1" x14ac:dyDescent="0.3"/>
    <row r="3203" ht="16.05" customHeight="1" x14ac:dyDescent="0.3"/>
    <row r="3204" ht="16.05" customHeight="1" x14ac:dyDescent="0.3"/>
    <row r="3205" ht="16.05" customHeight="1" x14ac:dyDescent="0.3"/>
    <row r="3206" ht="16.05" customHeight="1" x14ac:dyDescent="0.3"/>
    <row r="3207" ht="16.05" customHeight="1" x14ac:dyDescent="0.3"/>
    <row r="3208" ht="16.05" customHeight="1" x14ac:dyDescent="0.3"/>
    <row r="3209" ht="16.05" customHeight="1" x14ac:dyDescent="0.3"/>
    <row r="3210" ht="16.05" customHeight="1" x14ac:dyDescent="0.3"/>
    <row r="3211" ht="16.05" customHeight="1" x14ac:dyDescent="0.3"/>
    <row r="3212" ht="16.05" customHeight="1" x14ac:dyDescent="0.3"/>
    <row r="3213" ht="16.05" customHeight="1" x14ac:dyDescent="0.3"/>
    <row r="3214" ht="16.05" customHeight="1" x14ac:dyDescent="0.3"/>
    <row r="3215" ht="16.05" customHeight="1" x14ac:dyDescent="0.3"/>
    <row r="3216" ht="16.05" customHeight="1" x14ac:dyDescent="0.3"/>
    <row r="3217" ht="16.05" customHeight="1" x14ac:dyDescent="0.3"/>
    <row r="3218" ht="16.05" customHeight="1" x14ac:dyDescent="0.3"/>
    <row r="3219" ht="16.05" customHeight="1" x14ac:dyDescent="0.3"/>
    <row r="3220" ht="16.05" customHeight="1" x14ac:dyDescent="0.3"/>
    <row r="3221" ht="16.05" customHeight="1" x14ac:dyDescent="0.3"/>
    <row r="3222" ht="16.05" customHeight="1" x14ac:dyDescent="0.3"/>
    <row r="3223" ht="16.05" customHeight="1" x14ac:dyDescent="0.3"/>
    <row r="3224" ht="16.05" customHeight="1" x14ac:dyDescent="0.3"/>
    <row r="3225" ht="16.05" customHeight="1" x14ac:dyDescent="0.3"/>
    <row r="3226" ht="16.05" customHeight="1" x14ac:dyDescent="0.3"/>
    <row r="3227" ht="16.05" customHeight="1" x14ac:dyDescent="0.3"/>
    <row r="3228" ht="16.05" customHeight="1" x14ac:dyDescent="0.3"/>
    <row r="3229" ht="16.05" customHeight="1" x14ac:dyDescent="0.3"/>
    <row r="3230" ht="16.05" customHeight="1" x14ac:dyDescent="0.3"/>
    <row r="3231" ht="16.05" customHeight="1" x14ac:dyDescent="0.3"/>
    <row r="3232" ht="16.05" customHeight="1" x14ac:dyDescent="0.3"/>
    <row r="3233" ht="16.05" customHeight="1" x14ac:dyDescent="0.3"/>
    <row r="3234" ht="16.05" customHeight="1" x14ac:dyDescent="0.3"/>
    <row r="3235" ht="16.05" customHeight="1" x14ac:dyDescent="0.3"/>
    <row r="3236" ht="16.05" customHeight="1" x14ac:dyDescent="0.3"/>
    <row r="3237" ht="16.05" customHeight="1" x14ac:dyDescent="0.3"/>
    <row r="3238" ht="16.05" customHeight="1" x14ac:dyDescent="0.3"/>
    <row r="3239" ht="16.05" customHeight="1" x14ac:dyDescent="0.3"/>
    <row r="3240" ht="16.05" customHeight="1" x14ac:dyDescent="0.3"/>
    <row r="3241" ht="16.05" customHeight="1" x14ac:dyDescent="0.3"/>
    <row r="3242" ht="16.05" customHeight="1" x14ac:dyDescent="0.3"/>
    <row r="3243" ht="16.05" customHeight="1" x14ac:dyDescent="0.3"/>
    <row r="3244" ht="16.05" customHeight="1" x14ac:dyDescent="0.3"/>
    <row r="3245" ht="16.05" customHeight="1" x14ac:dyDescent="0.3"/>
    <row r="3246" ht="16.05" customHeight="1" x14ac:dyDescent="0.3"/>
    <row r="3247" ht="16.05" customHeight="1" x14ac:dyDescent="0.3"/>
    <row r="3248" ht="16.05" customHeight="1" x14ac:dyDescent="0.3"/>
    <row r="3249" ht="16.05" customHeight="1" x14ac:dyDescent="0.3"/>
    <row r="3250" ht="16.05" customHeight="1" x14ac:dyDescent="0.3"/>
    <row r="3251" ht="16.05" customHeight="1" x14ac:dyDescent="0.3"/>
    <row r="3252" ht="16.05" customHeight="1" x14ac:dyDescent="0.3"/>
    <row r="3253" ht="16.05" customHeight="1" x14ac:dyDescent="0.3"/>
    <row r="3254" ht="16.05" customHeight="1" x14ac:dyDescent="0.3"/>
    <row r="3255" ht="16.05" customHeight="1" x14ac:dyDescent="0.3"/>
    <row r="3256" ht="16.05" customHeight="1" x14ac:dyDescent="0.3"/>
    <row r="3257" ht="16.05" customHeight="1" x14ac:dyDescent="0.3"/>
    <row r="3258" ht="16.05" customHeight="1" x14ac:dyDescent="0.3"/>
    <row r="3259" ht="16.05" customHeight="1" x14ac:dyDescent="0.3"/>
    <row r="3260" ht="16.05" customHeight="1" x14ac:dyDescent="0.3"/>
    <row r="3261" ht="16.05" customHeight="1" x14ac:dyDescent="0.3"/>
    <row r="3262" ht="16.05" customHeight="1" x14ac:dyDescent="0.3"/>
    <row r="3263" ht="16.05" customHeight="1" x14ac:dyDescent="0.3"/>
    <row r="3264" ht="16.05" customHeight="1" x14ac:dyDescent="0.3"/>
    <row r="3265" ht="16.05" customHeight="1" x14ac:dyDescent="0.3"/>
    <row r="3266" ht="16.05" customHeight="1" x14ac:dyDescent="0.3"/>
    <row r="3267" ht="16.05" customHeight="1" x14ac:dyDescent="0.3"/>
    <row r="3268" ht="16.05" customHeight="1" x14ac:dyDescent="0.3"/>
    <row r="3269" ht="16.05" customHeight="1" x14ac:dyDescent="0.3"/>
    <row r="3270" ht="16.05" customHeight="1" x14ac:dyDescent="0.3"/>
    <row r="3271" ht="16.05" customHeight="1" x14ac:dyDescent="0.3"/>
    <row r="3272" ht="16.05" customHeight="1" x14ac:dyDescent="0.3"/>
    <row r="3273" ht="16.05" customHeight="1" x14ac:dyDescent="0.3"/>
    <row r="3274" ht="16.05" customHeight="1" x14ac:dyDescent="0.3"/>
    <row r="3275" ht="16.05" customHeight="1" x14ac:dyDescent="0.3"/>
    <row r="3276" ht="16.05" customHeight="1" x14ac:dyDescent="0.3"/>
    <row r="3277" ht="16.05" customHeight="1" x14ac:dyDescent="0.3"/>
    <row r="3278" ht="16.05" customHeight="1" x14ac:dyDescent="0.3"/>
    <row r="3279" ht="16.05" customHeight="1" x14ac:dyDescent="0.3"/>
    <row r="3280" ht="16.05" customHeight="1" x14ac:dyDescent="0.3"/>
    <row r="3281" ht="16.05" customHeight="1" x14ac:dyDescent="0.3"/>
    <row r="3282" ht="16.05" customHeight="1" x14ac:dyDescent="0.3"/>
    <row r="3283" ht="16.05" customHeight="1" x14ac:dyDescent="0.3"/>
    <row r="3284" ht="16.05" customHeight="1" x14ac:dyDescent="0.3"/>
    <row r="3285" ht="16.05" customHeight="1" x14ac:dyDescent="0.3"/>
    <row r="3286" ht="16.05" customHeight="1" x14ac:dyDescent="0.3"/>
    <row r="3287" ht="16.05" customHeight="1" x14ac:dyDescent="0.3"/>
    <row r="3288" ht="16.05" customHeight="1" x14ac:dyDescent="0.3"/>
    <row r="3289" ht="16.05" customHeight="1" x14ac:dyDescent="0.3"/>
    <row r="3290" ht="16.05" customHeight="1" x14ac:dyDescent="0.3"/>
    <row r="3291" ht="16.05" customHeight="1" x14ac:dyDescent="0.3"/>
    <row r="3292" ht="16.05" customHeight="1" x14ac:dyDescent="0.3"/>
    <row r="3293" ht="16.05" customHeight="1" x14ac:dyDescent="0.3"/>
    <row r="3294" ht="16.05" customHeight="1" x14ac:dyDescent="0.3"/>
    <row r="3295" ht="16.05" customHeight="1" x14ac:dyDescent="0.3"/>
    <row r="3296" ht="16.05" customHeight="1" x14ac:dyDescent="0.3"/>
    <row r="3297" ht="16.05" customHeight="1" x14ac:dyDescent="0.3"/>
    <row r="3298" ht="16.05" customHeight="1" x14ac:dyDescent="0.3"/>
    <row r="3299" ht="16.05" customHeight="1" x14ac:dyDescent="0.3"/>
    <row r="3300" ht="16.05" customHeight="1" x14ac:dyDescent="0.3"/>
    <row r="3301" ht="16.05" customHeight="1" x14ac:dyDescent="0.3"/>
    <row r="3302" ht="16.05" customHeight="1" x14ac:dyDescent="0.3"/>
    <row r="3303" ht="16.05" customHeight="1" x14ac:dyDescent="0.3"/>
    <row r="3304" ht="16.05" customHeight="1" x14ac:dyDescent="0.3"/>
    <row r="3305" ht="16.05" customHeight="1" x14ac:dyDescent="0.3"/>
    <row r="3306" ht="16.05" customHeight="1" x14ac:dyDescent="0.3"/>
    <row r="3307" ht="16.05" customHeight="1" x14ac:dyDescent="0.3"/>
    <row r="3308" ht="16.05" customHeight="1" x14ac:dyDescent="0.3"/>
    <row r="3309" ht="16.05" customHeight="1" x14ac:dyDescent="0.3"/>
    <row r="3310" ht="16.05" customHeight="1" x14ac:dyDescent="0.3"/>
    <row r="3311" ht="16.05" customHeight="1" x14ac:dyDescent="0.3"/>
    <row r="3312" ht="16.05" customHeight="1" x14ac:dyDescent="0.3"/>
    <row r="3313" ht="16.05" customHeight="1" x14ac:dyDescent="0.3"/>
    <row r="3314" ht="16.05" customHeight="1" x14ac:dyDescent="0.3"/>
    <row r="3315" ht="16.05" customHeight="1" x14ac:dyDescent="0.3"/>
    <row r="3316" ht="16.05" customHeight="1" x14ac:dyDescent="0.3"/>
    <row r="3317" ht="16.05" customHeight="1" x14ac:dyDescent="0.3"/>
    <row r="3318" ht="16.05" customHeight="1" x14ac:dyDescent="0.3"/>
    <row r="3319" ht="16.05" customHeight="1" x14ac:dyDescent="0.3"/>
    <row r="3320" ht="16.05" customHeight="1" x14ac:dyDescent="0.3"/>
    <row r="3321" ht="16.05" customHeight="1" x14ac:dyDescent="0.3"/>
    <row r="3322" ht="16.05" customHeight="1" x14ac:dyDescent="0.3"/>
    <row r="3323" ht="16.05" customHeight="1" x14ac:dyDescent="0.3"/>
    <row r="3324" ht="16.05" customHeight="1" x14ac:dyDescent="0.3"/>
    <row r="3325" ht="16.05" customHeight="1" x14ac:dyDescent="0.3"/>
    <row r="3326" ht="16.05" customHeight="1" x14ac:dyDescent="0.3"/>
    <row r="3327" ht="16.05" customHeight="1" x14ac:dyDescent="0.3"/>
    <row r="3328" ht="16.05" customHeight="1" x14ac:dyDescent="0.3"/>
    <row r="3329" ht="16.05" customHeight="1" x14ac:dyDescent="0.3"/>
    <row r="3330" ht="16.05" customHeight="1" x14ac:dyDescent="0.3"/>
    <row r="3331" ht="16.05" customHeight="1" x14ac:dyDescent="0.3"/>
    <row r="3332" ht="16.05" customHeight="1" x14ac:dyDescent="0.3"/>
    <row r="3333" ht="16.05" customHeight="1" x14ac:dyDescent="0.3"/>
    <row r="3334" ht="16.05" customHeight="1" x14ac:dyDescent="0.3"/>
    <row r="3335" ht="16.05" customHeight="1" x14ac:dyDescent="0.3"/>
    <row r="3336" ht="16.05" customHeight="1" x14ac:dyDescent="0.3"/>
    <row r="3337" ht="16.05" customHeight="1" x14ac:dyDescent="0.3"/>
    <row r="3338" ht="16.05" customHeight="1" x14ac:dyDescent="0.3"/>
    <row r="3339" ht="16.05" customHeight="1" x14ac:dyDescent="0.3"/>
    <row r="3340" ht="16.05" customHeight="1" x14ac:dyDescent="0.3"/>
    <row r="3341" ht="16.05" customHeight="1" x14ac:dyDescent="0.3"/>
    <row r="3342" ht="16.05" customHeight="1" x14ac:dyDescent="0.3"/>
    <row r="3343" ht="16.05" customHeight="1" x14ac:dyDescent="0.3"/>
    <row r="3344" ht="16.05" customHeight="1" x14ac:dyDescent="0.3"/>
    <row r="3345" ht="16.05" customHeight="1" x14ac:dyDescent="0.3"/>
    <row r="3346" ht="16.05" customHeight="1" x14ac:dyDescent="0.3"/>
    <row r="3347" ht="16.05" customHeight="1" x14ac:dyDescent="0.3"/>
    <row r="3348" ht="16.05" customHeight="1" x14ac:dyDescent="0.3"/>
    <row r="3349" ht="16.05" customHeight="1" x14ac:dyDescent="0.3"/>
    <row r="3350" ht="16.05" customHeight="1" x14ac:dyDescent="0.3"/>
    <row r="3351" ht="16.05" customHeight="1" x14ac:dyDescent="0.3"/>
    <row r="3352" ht="16.05" customHeight="1" x14ac:dyDescent="0.3"/>
    <row r="3353" ht="16.05" customHeight="1" x14ac:dyDescent="0.3"/>
    <row r="3354" ht="16.05" customHeight="1" x14ac:dyDescent="0.3"/>
    <row r="3355" ht="16.05" customHeight="1" x14ac:dyDescent="0.3"/>
    <row r="3356" ht="16.05" customHeight="1" x14ac:dyDescent="0.3"/>
    <row r="3357" ht="16.05" customHeight="1" x14ac:dyDescent="0.3"/>
    <row r="3358" ht="16.05" customHeight="1" x14ac:dyDescent="0.3"/>
    <row r="3359" ht="16.05" customHeight="1" x14ac:dyDescent="0.3"/>
    <row r="3360" ht="16.05" customHeight="1" x14ac:dyDescent="0.3"/>
    <row r="3361" ht="16.05" customHeight="1" x14ac:dyDescent="0.3"/>
    <row r="3362" ht="16.05" customHeight="1" x14ac:dyDescent="0.3"/>
    <row r="3363" ht="16.05" customHeight="1" x14ac:dyDescent="0.3"/>
    <row r="3364" ht="16.05" customHeight="1" x14ac:dyDescent="0.3"/>
    <row r="3365" ht="16.05" customHeight="1" x14ac:dyDescent="0.3"/>
    <row r="3366" ht="16.05" customHeight="1" x14ac:dyDescent="0.3"/>
    <row r="3367" ht="16.05" customHeight="1" x14ac:dyDescent="0.3"/>
    <row r="3368" ht="16.05" customHeight="1" x14ac:dyDescent="0.3"/>
    <row r="3369" ht="16.05" customHeight="1" x14ac:dyDescent="0.3"/>
    <row r="3370" ht="16.05" customHeight="1" x14ac:dyDescent="0.3"/>
    <row r="3371" ht="16.05" customHeight="1" x14ac:dyDescent="0.3"/>
    <row r="3372" ht="16.05" customHeight="1" x14ac:dyDescent="0.3"/>
    <row r="3373" ht="16.05" customHeight="1" x14ac:dyDescent="0.3"/>
    <row r="3374" ht="16.05" customHeight="1" x14ac:dyDescent="0.3"/>
    <row r="3375" ht="16.05" customHeight="1" x14ac:dyDescent="0.3"/>
    <row r="3376" ht="16.05" customHeight="1" x14ac:dyDescent="0.3"/>
    <row r="3377" ht="16.05" customHeight="1" x14ac:dyDescent="0.3"/>
    <row r="3378" ht="16.05" customHeight="1" x14ac:dyDescent="0.3"/>
    <row r="3379" ht="16.05" customHeight="1" x14ac:dyDescent="0.3"/>
    <row r="3380" ht="16.05" customHeight="1" x14ac:dyDescent="0.3"/>
    <row r="3381" ht="16.05" customHeight="1" x14ac:dyDescent="0.3"/>
    <row r="3382" ht="16.05" customHeight="1" x14ac:dyDescent="0.3"/>
    <row r="3383" ht="16.05" customHeight="1" x14ac:dyDescent="0.3"/>
    <row r="3384" ht="16.05" customHeight="1" x14ac:dyDescent="0.3"/>
    <row r="3385" ht="16.05" customHeight="1" x14ac:dyDescent="0.3"/>
    <row r="3386" ht="16.05" customHeight="1" x14ac:dyDescent="0.3"/>
    <row r="3387" ht="16.05" customHeight="1" x14ac:dyDescent="0.3"/>
    <row r="3388" ht="16.05" customHeight="1" x14ac:dyDescent="0.3"/>
    <row r="3389" ht="16.05" customHeight="1" x14ac:dyDescent="0.3"/>
    <row r="3390" ht="16.05" customHeight="1" x14ac:dyDescent="0.3"/>
    <row r="3391" ht="16.05" customHeight="1" x14ac:dyDescent="0.3"/>
    <row r="3392" ht="16.05" customHeight="1" x14ac:dyDescent="0.3"/>
    <row r="3393" ht="16.05" customHeight="1" x14ac:dyDescent="0.3"/>
    <row r="3394" ht="16.05" customHeight="1" x14ac:dyDescent="0.3"/>
    <row r="3395" ht="16.05" customHeight="1" x14ac:dyDescent="0.3"/>
    <row r="3396" ht="16.05" customHeight="1" x14ac:dyDescent="0.3"/>
    <row r="3397" ht="16.05" customHeight="1" x14ac:dyDescent="0.3"/>
    <row r="3398" ht="16.05" customHeight="1" x14ac:dyDescent="0.3"/>
    <row r="3399" ht="16.05" customHeight="1" x14ac:dyDescent="0.3"/>
    <row r="3400" ht="16.05" customHeight="1" x14ac:dyDescent="0.3"/>
    <row r="3401" ht="16.05" customHeight="1" x14ac:dyDescent="0.3"/>
    <row r="3402" ht="16.05" customHeight="1" x14ac:dyDescent="0.3"/>
    <row r="3403" ht="16.05" customHeight="1" x14ac:dyDescent="0.3"/>
    <row r="3404" ht="16.05" customHeight="1" x14ac:dyDescent="0.3"/>
    <row r="3405" ht="16.05" customHeight="1" x14ac:dyDescent="0.3"/>
    <row r="3406" ht="16.05" customHeight="1" x14ac:dyDescent="0.3"/>
    <row r="3407" ht="16.05" customHeight="1" x14ac:dyDescent="0.3"/>
    <row r="3408" ht="16.05" customHeight="1" x14ac:dyDescent="0.3"/>
    <row r="3409" ht="16.05" customHeight="1" x14ac:dyDescent="0.3"/>
    <row r="3410" ht="16.05" customHeight="1" x14ac:dyDescent="0.3"/>
    <row r="3411" ht="16.05" customHeight="1" x14ac:dyDescent="0.3"/>
    <row r="3412" ht="16.05" customHeight="1" x14ac:dyDescent="0.3"/>
    <row r="3413" ht="16.05" customHeight="1" x14ac:dyDescent="0.3"/>
    <row r="3414" ht="16.05" customHeight="1" x14ac:dyDescent="0.3"/>
    <row r="3415" ht="16.05" customHeight="1" x14ac:dyDescent="0.3"/>
    <row r="3416" ht="16.05" customHeight="1" x14ac:dyDescent="0.3"/>
    <row r="3417" ht="16.05" customHeight="1" x14ac:dyDescent="0.3"/>
    <row r="3418" ht="16.05" customHeight="1" x14ac:dyDescent="0.3"/>
    <row r="3419" ht="16.05" customHeight="1" x14ac:dyDescent="0.3"/>
    <row r="3420" ht="16.05" customHeight="1" x14ac:dyDescent="0.3"/>
    <row r="3421" ht="16.05" customHeight="1" x14ac:dyDescent="0.3"/>
    <row r="3422" ht="16.05" customHeight="1" x14ac:dyDescent="0.3"/>
    <row r="3423" ht="16.05" customHeight="1" x14ac:dyDescent="0.3"/>
    <row r="3424" ht="16.05" customHeight="1" x14ac:dyDescent="0.3"/>
    <row r="3425" ht="16.05" customHeight="1" x14ac:dyDescent="0.3"/>
    <row r="3426" ht="16.05" customHeight="1" x14ac:dyDescent="0.3"/>
    <row r="3427" ht="16.05" customHeight="1" x14ac:dyDescent="0.3"/>
    <row r="3428" ht="16.05" customHeight="1" x14ac:dyDescent="0.3"/>
    <row r="3429" ht="16.05" customHeight="1" x14ac:dyDescent="0.3"/>
    <row r="3430" ht="16.05" customHeight="1" x14ac:dyDescent="0.3"/>
    <row r="3431" ht="16.05" customHeight="1" x14ac:dyDescent="0.3"/>
    <row r="3432" ht="16.05" customHeight="1" x14ac:dyDescent="0.3"/>
    <row r="3433" ht="16.05" customHeight="1" x14ac:dyDescent="0.3"/>
    <row r="3434" ht="16.05" customHeight="1" x14ac:dyDescent="0.3"/>
    <row r="3435" ht="16.05" customHeight="1" x14ac:dyDescent="0.3"/>
    <row r="3436" ht="16.05" customHeight="1" x14ac:dyDescent="0.3"/>
    <row r="3437" ht="16.05" customHeight="1" x14ac:dyDescent="0.3"/>
    <row r="3438" ht="16.05" customHeight="1" x14ac:dyDescent="0.3"/>
    <row r="3439" ht="16.05" customHeight="1" x14ac:dyDescent="0.3"/>
    <row r="3440" ht="16.05" customHeight="1" x14ac:dyDescent="0.3"/>
    <row r="3441" ht="16.05" customHeight="1" x14ac:dyDescent="0.3"/>
    <row r="3442" ht="16.05" customHeight="1" x14ac:dyDescent="0.3"/>
    <row r="3443" ht="16.05" customHeight="1" x14ac:dyDescent="0.3"/>
    <row r="3444" ht="16.05" customHeight="1" x14ac:dyDescent="0.3"/>
    <row r="3445" ht="16.05" customHeight="1" x14ac:dyDescent="0.3"/>
    <row r="3446" ht="16.05" customHeight="1" x14ac:dyDescent="0.3"/>
    <row r="3447" ht="16.05" customHeight="1" x14ac:dyDescent="0.3"/>
    <row r="3448" ht="16.05" customHeight="1" x14ac:dyDescent="0.3"/>
    <row r="3449" ht="16.05" customHeight="1" x14ac:dyDescent="0.3"/>
    <row r="3450" ht="16.05" customHeight="1" x14ac:dyDescent="0.3"/>
    <row r="3451" ht="16.05" customHeight="1" x14ac:dyDescent="0.3"/>
    <row r="3452" ht="16.05" customHeight="1" x14ac:dyDescent="0.3"/>
    <row r="3453" ht="16.05" customHeight="1" x14ac:dyDescent="0.3"/>
    <row r="3454" ht="16.05" customHeight="1" x14ac:dyDescent="0.3"/>
    <row r="3455" ht="16.05" customHeight="1" x14ac:dyDescent="0.3"/>
    <row r="3456" ht="16.05" customHeight="1" x14ac:dyDescent="0.3"/>
    <row r="3457" ht="16.05" customHeight="1" x14ac:dyDescent="0.3"/>
    <row r="3458" ht="16.05" customHeight="1" x14ac:dyDescent="0.3"/>
    <row r="3459" ht="16.05" customHeight="1" x14ac:dyDescent="0.3"/>
    <row r="3460" ht="16.05" customHeight="1" x14ac:dyDescent="0.3"/>
    <row r="3461" ht="16.05" customHeight="1" x14ac:dyDescent="0.3"/>
    <row r="3462" ht="16.05" customHeight="1" x14ac:dyDescent="0.3"/>
    <row r="3463" ht="16.05" customHeight="1" x14ac:dyDescent="0.3"/>
    <row r="3464" ht="16.05" customHeight="1" x14ac:dyDescent="0.3"/>
    <row r="3465" ht="16.05" customHeight="1" x14ac:dyDescent="0.3"/>
    <row r="3466" ht="16.05" customHeight="1" x14ac:dyDescent="0.3"/>
    <row r="3467" ht="16.05" customHeight="1" x14ac:dyDescent="0.3"/>
    <row r="3468" ht="16.05" customHeight="1" x14ac:dyDescent="0.3"/>
    <row r="3469" ht="16.05" customHeight="1" x14ac:dyDescent="0.3"/>
    <row r="3470" ht="16.05" customHeight="1" x14ac:dyDescent="0.3"/>
    <row r="3471" ht="16.05" customHeight="1" x14ac:dyDescent="0.3"/>
    <row r="3472" ht="16.05" customHeight="1" x14ac:dyDescent="0.3"/>
    <row r="3473" ht="16.05" customHeight="1" x14ac:dyDescent="0.3"/>
    <row r="3474" ht="16.05" customHeight="1" x14ac:dyDescent="0.3"/>
    <row r="3475" ht="16.05" customHeight="1" x14ac:dyDescent="0.3"/>
    <row r="3476" ht="16.05" customHeight="1" x14ac:dyDescent="0.3"/>
    <row r="3477" ht="16.05" customHeight="1" x14ac:dyDescent="0.3"/>
    <row r="3478" ht="16.05" customHeight="1" x14ac:dyDescent="0.3"/>
    <row r="3479" ht="16.05" customHeight="1" x14ac:dyDescent="0.3"/>
    <row r="3480" ht="16.05" customHeight="1" x14ac:dyDescent="0.3"/>
    <row r="3481" ht="16.05" customHeight="1" x14ac:dyDescent="0.3"/>
    <row r="3482" ht="16.05" customHeight="1" x14ac:dyDescent="0.3"/>
    <row r="3483" ht="16.05" customHeight="1" x14ac:dyDescent="0.3"/>
    <row r="3484" ht="16.05" customHeight="1" x14ac:dyDescent="0.3"/>
    <row r="3485" ht="16.05" customHeight="1" x14ac:dyDescent="0.3"/>
    <row r="3486" ht="16.05" customHeight="1" x14ac:dyDescent="0.3"/>
    <row r="3487" ht="16.05" customHeight="1" x14ac:dyDescent="0.3"/>
    <row r="3488" ht="16.05" customHeight="1" x14ac:dyDescent="0.3"/>
    <row r="3489" ht="16.05" customHeight="1" x14ac:dyDescent="0.3"/>
    <row r="3490" ht="16.05" customHeight="1" x14ac:dyDescent="0.3"/>
    <row r="3491" ht="16.05" customHeight="1" x14ac:dyDescent="0.3"/>
    <row r="3492" ht="16.05" customHeight="1" x14ac:dyDescent="0.3"/>
    <row r="3493" ht="16.05" customHeight="1" x14ac:dyDescent="0.3"/>
    <row r="3494" ht="16.05" customHeight="1" x14ac:dyDescent="0.3"/>
    <row r="3495" ht="16.05" customHeight="1" x14ac:dyDescent="0.3"/>
    <row r="3496" ht="16.05" customHeight="1" x14ac:dyDescent="0.3"/>
    <row r="3497" ht="16.05" customHeight="1" x14ac:dyDescent="0.3"/>
    <row r="3498" ht="16.05" customHeight="1" x14ac:dyDescent="0.3"/>
    <row r="3499" ht="16.05" customHeight="1" x14ac:dyDescent="0.3"/>
    <row r="3500" ht="16.05" customHeight="1" x14ac:dyDescent="0.3"/>
    <row r="3501" ht="16.05" customHeight="1" x14ac:dyDescent="0.3"/>
    <row r="3502" ht="16.05" customHeight="1" x14ac:dyDescent="0.3"/>
    <row r="3503" ht="16.05" customHeight="1" x14ac:dyDescent="0.3"/>
    <row r="3504" ht="16.05" customHeight="1" x14ac:dyDescent="0.3"/>
    <row r="3505" ht="16.05" customHeight="1" x14ac:dyDescent="0.3"/>
    <row r="3506" ht="16.05" customHeight="1" x14ac:dyDescent="0.3"/>
    <row r="3507" ht="16.05" customHeight="1" x14ac:dyDescent="0.3"/>
    <row r="3508" ht="16.05" customHeight="1" x14ac:dyDescent="0.3"/>
    <row r="3509" ht="16.05" customHeight="1" x14ac:dyDescent="0.3"/>
    <row r="3510" ht="16.05" customHeight="1" x14ac:dyDescent="0.3"/>
    <row r="3511" ht="16.05" customHeight="1" x14ac:dyDescent="0.3"/>
    <row r="3512" ht="16.05" customHeight="1" x14ac:dyDescent="0.3"/>
    <row r="3513" ht="16.05" customHeight="1" x14ac:dyDescent="0.3"/>
    <row r="3514" ht="16.05" customHeight="1" x14ac:dyDescent="0.3"/>
    <row r="3515" ht="16.05" customHeight="1" x14ac:dyDescent="0.3"/>
    <row r="3516" ht="16.05" customHeight="1" x14ac:dyDescent="0.3"/>
    <row r="3517" ht="16.05" customHeight="1" x14ac:dyDescent="0.3"/>
    <row r="3518" ht="16.05" customHeight="1" x14ac:dyDescent="0.3"/>
    <row r="3519" ht="16.05" customHeight="1" x14ac:dyDescent="0.3"/>
    <row r="3520" ht="16.05" customHeight="1" x14ac:dyDescent="0.3"/>
    <row r="3521" ht="16.05" customHeight="1" x14ac:dyDescent="0.3"/>
    <row r="3522" ht="16.05" customHeight="1" x14ac:dyDescent="0.3"/>
    <row r="3523" ht="16.05" customHeight="1" x14ac:dyDescent="0.3"/>
    <row r="3524" ht="16.05" customHeight="1" x14ac:dyDescent="0.3"/>
    <row r="3525" ht="16.05" customHeight="1" x14ac:dyDescent="0.3"/>
    <row r="3526" ht="16.05" customHeight="1" x14ac:dyDescent="0.3"/>
    <row r="3527" ht="16.05" customHeight="1" x14ac:dyDescent="0.3"/>
    <row r="3528" ht="16.05" customHeight="1" x14ac:dyDescent="0.3"/>
    <row r="3529" ht="16.05" customHeight="1" x14ac:dyDescent="0.3"/>
    <row r="3530" ht="16.05" customHeight="1" x14ac:dyDescent="0.3"/>
    <row r="3531" ht="16.05" customHeight="1" x14ac:dyDescent="0.3"/>
    <row r="3532" ht="16.05" customHeight="1" x14ac:dyDescent="0.3"/>
    <row r="3533" ht="16.05" customHeight="1" x14ac:dyDescent="0.3"/>
    <row r="3534" ht="16.05" customHeight="1" x14ac:dyDescent="0.3"/>
    <row r="3535" ht="16.05" customHeight="1" x14ac:dyDescent="0.3"/>
    <row r="3536" ht="16.05" customHeight="1" x14ac:dyDescent="0.3"/>
    <row r="3537" ht="16.05" customHeight="1" x14ac:dyDescent="0.3"/>
    <row r="3538" ht="16.05" customHeight="1" x14ac:dyDescent="0.3"/>
    <row r="3539" ht="16.05" customHeight="1" x14ac:dyDescent="0.3"/>
    <row r="3540" ht="16.05" customHeight="1" x14ac:dyDescent="0.3"/>
    <row r="3541" ht="16.05" customHeight="1" x14ac:dyDescent="0.3"/>
    <row r="3542" ht="16.05" customHeight="1" x14ac:dyDescent="0.3"/>
    <row r="3543" ht="16.05" customHeight="1" x14ac:dyDescent="0.3"/>
    <row r="3544" ht="16.05" customHeight="1" x14ac:dyDescent="0.3"/>
    <row r="3545" ht="16.05" customHeight="1" x14ac:dyDescent="0.3"/>
    <row r="3546" ht="16.05" customHeight="1" x14ac:dyDescent="0.3"/>
    <row r="3547" ht="16.05" customHeight="1" x14ac:dyDescent="0.3"/>
    <row r="3548" ht="16.05" customHeight="1" x14ac:dyDescent="0.3"/>
    <row r="3549" ht="16.05" customHeight="1" x14ac:dyDescent="0.3"/>
    <row r="3550" ht="16.05" customHeight="1" x14ac:dyDescent="0.3"/>
    <row r="3551" ht="16.05" customHeight="1" x14ac:dyDescent="0.3"/>
    <row r="3552" ht="16.05" customHeight="1" x14ac:dyDescent="0.3"/>
    <row r="3553" ht="16.05" customHeight="1" x14ac:dyDescent="0.3"/>
    <row r="3554" ht="16.05" customHeight="1" x14ac:dyDescent="0.3"/>
    <row r="3555" ht="16.05" customHeight="1" x14ac:dyDescent="0.3"/>
    <row r="3556" ht="16.05" customHeight="1" x14ac:dyDescent="0.3"/>
    <row r="3557" ht="16.05" customHeight="1" x14ac:dyDescent="0.3"/>
    <row r="3558" ht="16.05" customHeight="1" x14ac:dyDescent="0.3"/>
    <row r="3559" ht="16.05" customHeight="1" x14ac:dyDescent="0.3"/>
    <row r="3560" ht="16.05" customHeight="1" x14ac:dyDescent="0.3"/>
    <row r="3561" ht="16.05" customHeight="1" x14ac:dyDescent="0.3"/>
    <row r="3562" ht="16.05" customHeight="1" x14ac:dyDescent="0.3"/>
    <row r="3563" ht="16.05" customHeight="1" x14ac:dyDescent="0.3"/>
    <row r="3564" ht="16.05" customHeight="1" x14ac:dyDescent="0.3"/>
    <row r="3565" ht="16.05" customHeight="1" x14ac:dyDescent="0.3"/>
    <row r="3566" ht="16.05" customHeight="1" x14ac:dyDescent="0.3"/>
    <row r="3567" ht="16.05" customHeight="1" x14ac:dyDescent="0.3"/>
    <row r="3568" ht="16.05" customHeight="1" x14ac:dyDescent="0.3"/>
    <row r="3569" ht="16.05" customHeight="1" x14ac:dyDescent="0.3"/>
    <row r="3570" ht="16.05" customHeight="1" x14ac:dyDescent="0.3"/>
    <row r="3571" ht="16.05" customHeight="1" x14ac:dyDescent="0.3"/>
    <row r="3572" ht="16.05" customHeight="1" x14ac:dyDescent="0.3"/>
    <row r="3573" ht="16.05" customHeight="1" x14ac:dyDescent="0.3"/>
    <row r="3574" ht="16.05" customHeight="1" x14ac:dyDescent="0.3"/>
    <row r="3575" ht="16.05" customHeight="1" x14ac:dyDescent="0.3"/>
    <row r="3576" ht="16.05" customHeight="1" x14ac:dyDescent="0.3"/>
    <row r="3577" ht="16.05" customHeight="1" x14ac:dyDescent="0.3"/>
    <row r="3578" ht="16.05" customHeight="1" x14ac:dyDescent="0.3"/>
    <row r="3579" ht="16.05" customHeight="1" x14ac:dyDescent="0.3"/>
    <row r="3580" ht="16.05" customHeight="1" x14ac:dyDescent="0.3"/>
    <row r="3581" ht="16.05" customHeight="1" x14ac:dyDescent="0.3"/>
    <row r="3582" ht="16.05" customHeight="1" x14ac:dyDescent="0.3"/>
    <row r="3583" ht="16.05" customHeight="1" x14ac:dyDescent="0.3"/>
    <row r="3584" ht="16.05" customHeight="1" x14ac:dyDescent="0.3"/>
    <row r="3585" ht="16.05" customHeight="1" x14ac:dyDescent="0.3"/>
    <row r="3586" ht="16.05" customHeight="1" x14ac:dyDescent="0.3"/>
    <row r="3587" ht="16.05" customHeight="1" x14ac:dyDescent="0.3"/>
    <row r="3588" ht="16.05" customHeight="1" x14ac:dyDescent="0.3"/>
    <row r="3589" ht="16.05" customHeight="1" x14ac:dyDescent="0.3"/>
    <row r="3590" ht="16.05" customHeight="1" x14ac:dyDescent="0.3"/>
    <row r="3591" ht="16.05" customHeight="1" x14ac:dyDescent="0.3"/>
    <row r="3592" ht="16.05" customHeight="1" x14ac:dyDescent="0.3"/>
    <row r="3593" ht="16.05" customHeight="1" x14ac:dyDescent="0.3"/>
    <row r="3594" ht="16.05" customHeight="1" x14ac:dyDescent="0.3"/>
    <row r="3595" ht="16.05" customHeight="1" x14ac:dyDescent="0.3"/>
    <row r="3596" ht="16.05" customHeight="1" x14ac:dyDescent="0.3"/>
    <row r="3597" ht="16.05" customHeight="1" x14ac:dyDescent="0.3"/>
    <row r="3598" ht="16.05" customHeight="1" x14ac:dyDescent="0.3"/>
    <row r="3599" ht="16.05" customHeight="1" x14ac:dyDescent="0.3"/>
    <row r="3600" ht="16.05" customHeight="1" x14ac:dyDescent="0.3"/>
    <row r="3601" ht="16.05" customHeight="1" x14ac:dyDescent="0.3"/>
    <row r="3602" ht="16.05" customHeight="1" x14ac:dyDescent="0.3"/>
    <row r="3603" ht="16.05" customHeight="1" x14ac:dyDescent="0.3"/>
    <row r="3604" ht="16.05" customHeight="1" x14ac:dyDescent="0.3"/>
    <row r="3605" ht="16.05" customHeight="1" x14ac:dyDescent="0.3"/>
    <row r="3606" ht="16.05" customHeight="1" x14ac:dyDescent="0.3"/>
    <row r="3607" ht="16.05" customHeight="1" x14ac:dyDescent="0.3"/>
    <row r="3608" ht="16.05" customHeight="1" x14ac:dyDescent="0.3"/>
    <row r="3609" ht="16.05" customHeight="1" x14ac:dyDescent="0.3"/>
    <row r="3610" ht="16.05" customHeight="1" x14ac:dyDescent="0.3"/>
    <row r="3611" ht="16.05" customHeight="1" x14ac:dyDescent="0.3"/>
    <row r="3612" ht="16.05" customHeight="1" x14ac:dyDescent="0.3"/>
    <row r="3613" ht="16.05" customHeight="1" x14ac:dyDescent="0.3"/>
    <row r="3614" ht="16.05" customHeight="1" x14ac:dyDescent="0.3"/>
    <row r="3615" ht="16.05" customHeight="1" x14ac:dyDescent="0.3"/>
    <row r="3616" ht="16.05" customHeight="1" x14ac:dyDescent="0.3"/>
    <row r="3617" ht="16.05" customHeight="1" x14ac:dyDescent="0.3"/>
    <row r="3618" ht="16.05" customHeight="1" x14ac:dyDescent="0.3"/>
    <row r="3619" ht="16.05" customHeight="1" x14ac:dyDescent="0.3"/>
    <row r="3620" ht="16.05" customHeight="1" x14ac:dyDescent="0.3"/>
    <row r="3621" ht="16.05" customHeight="1" x14ac:dyDescent="0.3"/>
    <row r="3622" ht="16.05" customHeight="1" x14ac:dyDescent="0.3"/>
    <row r="3623" ht="16.05" customHeight="1" x14ac:dyDescent="0.3"/>
    <row r="3624" ht="16.05" customHeight="1" x14ac:dyDescent="0.3"/>
    <row r="3625" ht="16.05" customHeight="1" x14ac:dyDescent="0.3"/>
    <row r="3626" ht="16.05" customHeight="1" x14ac:dyDescent="0.3"/>
    <row r="3627" ht="16.05" customHeight="1" x14ac:dyDescent="0.3"/>
    <row r="3628" ht="16.05" customHeight="1" x14ac:dyDescent="0.3"/>
    <row r="3629" ht="16.05" customHeight="1" x14ac:dyDescent="0.3"/>
    <row r="3630" ht="16.05" customHeight="1" x14ac:dyDescent="0.3"/>
    <row r="3631" ht="16.05" customHeight="1" x14ac:dyDescent="0.3"/>
    <row r="3632" ht="16.05" customHeight="1" x14ac:dyDescent="0.3"/>
    <row r="3633" ht="16.05" customHeight="1" x14ac:dyDescent="0.3"/>
    <row r="3634" ht="16.05" customHeight="1" x14ac:dyDescent="0.3"/>
    <row r="3635" ht="16.05" customHeight="1" x14ac:dyDescent="0.3"/>
    <row r="3636" ht="16.05" customHeight="1" x14ac:dyDescent="0.3"/>
    <row r="3637" ht="16.05" customHeight="1" x14ac:dyDescent="0.3"/>
    <row r="3638" ht="16.05" customHeight="1" x14ac:dyDescent="0.3"/>
    <row r="3639" ht="16.05" customHeight="1" x14ac:dyDescent="0.3"/>
    <row r="3640" ht="16.05" customHeight="1" x14ac:dyDescent="0.3"/>
    <row r="3641" ht="16.05" customHeight="1" x14ac:dyDescent="0.3"/>
    <row r="3642" ht="16.05" customHeight="1" x14ac:dyDescent="0.3"/>
    <row r="3643" ht="16.05" customHeight="1" x14ac:dyDescent="0.3"/>
    <row r="3644" ht="16.05" customHeight="1" x14ac:dyDescent="0.3"/>
    <row r="3645" ht="16.05" customHeight="1" x14ac:dyDescent="0.3"/>
    <row r="3646" ht="16.05" customHeight="1" x14ac:dyDescent="0.3"/>
    <row r="3647" ht="16.05" customHeight="1" x14ac:dyDescent="0.3"/>
    <row r="3648" ht="16.05" customHeight="1" x14ac:dyDescent="0.3"/>
    <row r="3649" ht="16.05" customHeight="1" x14ac:dyDescent="0.3"/>
    <row r="3650" ht="16.05" customHeight="1" x14ac:dyDescent="0.3"/>
    <row r="3651" ht="16.05" customHeight="1" x14ac:dyDescent="0.3"/>
    <row r="3652" ht="16.05" customHeight="1" x14ac:dyDescent="0.3"/>
    <row r="3653" ht="16.05" customHeight="1" x14ac:dyDescent="0.3"/>
    <row r="3654" ht="16.05" customHeight="1" x14ac:dyDescent="0.3"/>
    <row r="3655" ht="16.05" customHeight="1" x14ac:dyDescent="0.3"/>
    <row r="3656" ht="16.05" customHeight="1" x14ac:dyDescent="0.3"/>
    <row r="3657" ht="16.05" customHeight="1" x14ac:dyDescent="0.3"/>
    <row r="3658" ht="16.05" customHeight="1" x14ac:dyDescent="0.3"/>
    <row r="3659" ht="16.05" customHeight="1" x14ac:dyDescent="0.3"/>
    <row r="3660" ht="16.05" customHeight="1" x14ac:dyDescent="0.3"/>
    <row r="3661" ht="16.05" customHeight="1" x14ac:dyDescent="0.3"/>
    <row r="3662" ht="16.05" customHeight="1" x14ac:dyDescent="0.3"/>
    <row r="3663" ht="16.05" customHeight="1" x14ac:dyDescent="0.3"/>
    <row r="3664" ht="16.05" customHeight="1" x14ac:dyDescent="0.3"/>
    <row r="3665" ht="16.05" customHeight="1" x14ac:dyDescent="0.3"/>
    <row r="3666" ht="16.05" customHeight="1" x14ac:dyDescent="0.3"/>
    <row r="3667" ht="16.05" customHeight="1" x14ac:dyDescent="0.3"/>
    <row r="3668" ht="16.05" customHeight="1" x14ac:dyDescent="0.3"/>
    <row r="3669" ht="16.05" customHeight="1" x14ac:dyDescent="0.3"/>
    <row r="3670" ht="16.05" customHeight="1" x14ac:dyDescent="0.3"/>
    <row r="3671" ht="16.05" customHeight="1" x14ac:dyDescent="0.3"/>
    <row r="3672" ht="16.05" customHeight="1" x14ac:dyDescent="0.3"/>
    <row r="3673" ht="16.05" customHeight="1" x14ac:dyDescent="0.3"/>
    <row r="3674" ht="16.05" customHeight="1" x14ac:dyDescent="0.3"/>
    <row r="3675" ht="16.05" customHeight="1" x14ac:dyDescent="0.3"/>
    <row r="3676" ht="16.05" customHeight="1" x14ac:dyDescent="0.3"/>
    <row r="3677" ht="16.05" customHeight="1" x14ac:dyDescent="0.3"/>
    <row r="3678" ht="16.05" customHeight="1" x14ac:dyDescent="0.3"/>
    <row r="3679" ht="16.05" customHeight="1" x14ac:dyDescent="0.3"/>
    <row r="3680" ht="16.05" customHeight="1" x14ac:dyDescent="0.3"/>
    <row r="3681" ht="16.05" customHeight="1" x14ac:dyDescent="0.3"/>
    <row r="3682" ht="16.05" customHeight="1" x14ac:dyDescent="0.3"/>
    <row r="3683" ht="16.05" customHeight="1" x14ac:dyDescent="0.3"/>
    <row r="3684" ht="16.05" customHeight="1" x14ac:dyDescent="0.3"/>
    <row r="3685" ht="16.05" customHeight="1" x14ac:dyDescent="0.3"/>
    <row r="3686" ht="16.05" customHeight="1" x14ac:dyDescent="0.3"/>
    <row r="3687" ht="16.05" customHeight="1" x14ac:dyDescent="0.3"/>
    <row r="3688" ht="16.05" customHeight="1" x14ac:dyDescent="0.3"/>
    <row r="3689" ht="16.05" customHeight="1" x14ac:dyDescent="0.3"/>
    <row r="3690" ht="16.05" customHeight="1" x14ac:dyDescent="0.3"/>
    <row r="3691" ht="16.05" customHeight="1" x14ac:dyDescent="0.3"/>
    <row r="3692" ht="16.05" customHeight="1" x14ac:dyDescent="0.3"/>
    <row r="3693" ht="16.05" customHeight="1" x14ac:dyDescent="0.3"/>
    <row r="3694" ht="16.05" customHeight="1" x14ac:dyDescent="0.3"/>
    <row r="3695" ht="16.05" customHeight="1" x14ac:dyDescent="0.3"/>
    <row r="3696" ht="16.05" customHeight="1" x14ac:dyDescent="0.3"/>
    <row r="3697" ht="16.05" customHeight="1" x14ac:dyDescent="0.3"/>
    <row r="3698" ht="16.05" customHeight="1" x14ac:dyDescent="0.3"/>
    <row r="3699" ht="16.05" customHeight="1" x14ac:dyDescent="0.3"/>
    <row r="3700" ht="16.05" customHeight="1" x14ac:dyDescent="0.3"/>
    <row r="3701" ht="16.05" customHeight="1" x14ac:dyDescent="0.3"/>
    <row r="3702" ht="16.05" customHeight="1" x14ac:dyDescent="0.3"/>
    <row r="3703" ht="16.05" customHeight="1" x14ac:dyDescent="0.3"/>
    <row r="3704" ht="16.05" customHeight="1" x14ac:dyDescent="0.3"/>
    <row r="3705" ht="16.05" customHeight="1" x14ac:dyDescent="0.3"/>
    <row r="3706" ht="16.05" customHeight="1" x14ac:dyDescent="0.3"/>
    <row r="3707" ht="16.05" customHeight="1" x14ac:dyDescent="0.3"/>
    <row r="3708" ht="16.05" customHeight="1" x14ac:dyDescent="0.3"/>
    <row r="3709" ht="16.05" customHeight="1" x14ac:dyDescent="0.3"/>
    <row r="3710" ht="16.05" customHeight="1" x14ac:dyDescent="0.3"/>
    <row r="3711" ht="16.05" customHeight="1" x14ac:dyDescent="0.3"/>
    <row r="3712" ht="16.05" customHeight="1" x14ac:dyDescent="0.3"/>
    <row r="3713" ht="16.05" customHeight="1" x14ac:dyDescent="0.3"/>
    <row r="3714" ht="16.05" customHeight="1" x14ac:dyDescent="0.3"/>
    <row r="3715" ht="16.05" customHeight="1" x14ac:dyDescent="0.3"/>
    <row r="3716" ht="16.05" customHeight="1" x14ac:dyDescent="0.3"/>
    <row r="3717" ht="16.05" customHeight="1" x14ac:dyDescent="0.3"/>
    <row r="3718" ht="16.05" customHeight="1" x14ac:dyDescent="0.3"/>
    <row r="3719" ht="16.05" customHeight="1" x14ac:dyDescent="0.3"/>
    <row r="3720" ht="16.05" customHeight="1" x14ac:dyDescent="0.3"/>
    <row r="3721" ht="16.05" customHeight="1" x14ac:dyDescent="0.3"/>
    <row r="3722" ht="16.05" customHeight="1" x14ac:dyDescent="0.3"/>
    <row r="3723" ht="16.05" customHeight="1" x14ac:dyDescent="0.3"/>
    <row r="3724" ht="16.05" customHeight="1" x14ac:dyDescent="0.3"/>
    <row r="3725" ht="16.05" customHeight="1" x14ac:dyDescent="0.3"/>
    <row r="3726" ht="16.05" customHeight="1" x14ac:dyDescent="0.3"/>
    <row r="3727" ht="16.05" customHeight="1" x14ac:dyDescent="0.3"/>
    <row r="3728" ht="16.05" customHeight="1" x14ac:dyDescent="0.3"/>
    <row r="3729" ht="16.05" customHeight="1" x14ac:dyDescent="0.3"/>
    <row r="3730" ht="16.05" customHeight="1" x14ac:dyDescent="0.3"/>
    <row r="3731" ht="16.05" customHeight="1" x14ac:dyDescent="0.3"/>
    <row r="3732" ht="16.05" customHeight="1" x14ac:dyDescent="0.3"/>
    <row r="3733" ht="16.05" customHeight="1" x14ac:dyDescent="0.3"/>
    <row r="3734" ht="16.05" customHeight="1" x14ac:dyDescent="0.3"/>
    <row r="3735" ht="16.05" customHeight="1" x14ac:dyDescent="0.3"/>
    <row r="3736" ht="16.05" customHeight="1" x14ac:dyDescent="0.3"/>
    <row r="3737" ht="16.05" customHeight="1" x14ac:dyDescent="0.3"/>
    <row r="3738" ht="16.05" customHeight="1" x14ac:dyDescent="0.3"/>
    <row r="3739" ht="16.05" customHeight="1" x14ac:dyDescent="0.3"/>
    <row r="3740" ht="16.05" customHeight="1" x14ac:dyDescent="0.3"/>
    <row r="3741" ht="16.05" customHeight="1" x14ac:dyDescent="0.3"/>
    <row r="3742" ht="16.05" customHeight="1" x14ac:dyDescent="0.3"/>
    <row r="3743" ht="16.05" customHeight="1" x14ac:dyDescent="0.3"/>
    <row r="3744" ht="16.05" customHeight="1" x14ac:dyDescent="0.3"/>
    <row r="3745" ht="16.05" customHeight="1" x14ac:dyDescent="0.3"/>
    <row r="3746" ht="16.05" customHeight="1" x14ac:dyDescent="0.3"/>
    <row r="3747" ht="16.05" customHeight="1" x14ac:dyDescent="0.3"/>
    <row r="3748" ht="16.05" customHeight="1" x14ac:dyDescent="0.3"/>
    <row r="3749" ht="16.05" customHeight="1" x14ac:dyDescent="0.3"/>
    <row r="3750" ht="16.05" customHeight="1" x14ac:dyDescent="0.3"/>
    <row r="3751" ht="16.05" customHeight="1" x14ac:dyDescent="0.3"/>
    <row r="3752" ht="16.05" customHeight="1" x14ac:dyDescent="0.3"/>
    <row r="3753" ht="16.05" customHeight="1" x14ac:dyDescent="0.3"/>
    <row r="3754" ht="16.05" customHeight="1" x14ac:dyDescent="0.3"/>
    <row r="3755" ht="16.05" customHeight="1" x14ac:dyDescent="0.3"/>
    <row r="3756" ht="16.05" customHeight="1" x14ac:dyDescent="0.3"/>
    <row r="3757" ht="16.05" customHeight="1" x14ac:dyDescent="0.3"/>
    <row r="3758" ht="16.05" customHeight="1" x14ac:dyDescent="0.3"/>
    <row r="3759" ht="16.05" customHeight="1" x14ac:dyDescent="0.3"/>
    <row r="3760" ht="16.05" customHeight="1" x14ac:dyDescent="0.3"/>
    <row r="3761" ht="16.05" customHeight="1" x14ac:dyDescent="0.3"/>
    <row r="3762" ht="16.05" customHeight="1" x14ac:dyDescent="0.3"/>
    <row r="3763" ht="16.05" customHeight="1" x14ac:dyDescent="0.3"/>
    <row r="3764" ht="16.05" customHeight="1" x14ac:dyDescent="0.3"/>
    <row r="3765" ht="16.05" customHeight="1" x14ac:dyDescent="0.3"/>
    <row r="3766" ht="16.05" customHeight="1" x14ac:dyDescent="0.3"/>
    <row r="3767" ht="16.05" customHeight="1" x14ac:dyDescent="0.3"/>
    <row r="3768" ht="16.05" customHeight="1" x14ac:dyDescent="0.3"/>
    <row r="3769" ht="16.05" customHeight="1" x14ac:dyDescent="0.3"/>
    <row r="3770" ht="16.05" customHeight="1" x14ac:dyDescent="0.3"/>
    <row r="3771" ht="16.05" customHeight="1" x14ac:dyDescent="0.3"/>
    <row r="3772" ht="16.05" customHeight="1" x14ac:dyDescent="0.3"/>
    <row r="3773" ht="16.05" customHeight="1" x14ac:dyDescent="0.3"/>
    <row r="3774" ht="16.05" customHeight="1" x14ac:dyDescent="0.3"/>
    <row r="3775" ht="16.05" customHeight="1" x14ac:dyDescent="0.3"/>
    <row r="3776" ht="16.05" customHeight="1" x14ac:dyDescent="0.3"/>
    <row r="3777" ht="16.05" customHeight="1" x14ac:dyDescent="0.3"/>
    <row r="3778" ht="16.05" customHeight="1" x14ac:dyDescent="0.3"/>
    <row r="3779" ht="16.05" customHeight="1" x14ac:dyDescent="0.3"/>
    <row r="3780" ht="16.05" customHeight="1" x14ac:dyDescent="0.3"/>
    <row r="3781" ht="16.05" customHeight="1" x14ac:dyDescent="0.3"/>
    <row r="3782" ht="16.05" customHeight="1" x14ac:dyDescent="0.3"/>
    <row r="3783" ht="16.05" customHeight="1" x14ac:dyDescent="0.3"/>
    <row r="3784" ht="16.05" customHeight="1" x14ac:dyDescent="0.3"/>
    <row r="3785" ht="16.05" customHeight="1" x14ac:dyDescent="0.3"/>
    <row r="3786" ht="16.05" customHeight="1" x14ac:dyDescent="0.3"/>
    <row r="3787" ht="16.05" customHeight="1" x14ac:dyDescent="0.3"/>
    <row r="3788" ht="16.05" customHeight="1" x14ac:dyDescent="0.3"/>
    <row r="3789" ht="16.05" customHeight="1" x14ac:dyDescent="0.3"/>
    <row r="3790" ht="16.05" customHeight="1" x14ac:dyDescent="0.3"/>
    <row r="3791" ht="16.05" customHeight="1" x14ac:dyDescent="0.3"/>
    <row r="3792" ht="16.05" customHeight="1" x14ac:dyDescent="0.3"/>
    <row r="3793" ht="16.05" customHeight="1" x14ac:dyDescent="0.3"/>
    <row r="3794" ht="16.05" customHeight="1" x14ac:dyDescent="0.3"/>
    <row r="3795" ht="16.05" customHeight="1" x14ac:dyDescent="0.3"/>
    <row r="3796" ht="16.05" customHeight="1" x14ac:dyDescent="0.3"/>
    <row r="3797" ht="16.05" customHeight="1" x14ac:dyDescent="0.3"/>
    <row r="3798" ht="16.05" customHeight="1" x14ac:dyDescent="0.3"/>
    <row r="3799" ht="16.05" customHeight="1" x14ac:dyDescent="0.3"/>
    <row r="3800" ht="16.05" customHeight="1" x14ac:dyDescent="0.3"/>
    <row r="3801" ht="16.05" customHeight="1" x14ac:dyDescent="0.3"/>
    <row r="3802" ht="16.05" customHeight="1" x14ac:dyDescent="0.3"/>
    <row r="3803" ht="16.05" customHeight="1" x14ac:dyDescent="0.3"/>
    <row r="3804" ht="16.05" customHeight="1" x14ac:dyDescent="0.3"/>
    <row r="3805" ht="16.05" customHeight="1" x14ac:dyDescent="0.3"/>
    <row r="3806" ht="16.05" customHeight="1" x14ac:dyDescent="0.3"/>
    <row r="3807" ht="16.05" customHeight="1" x14ac:dyDescent="0.3"/>
    <row r="3808" ht="16.05" customHeight="1" x14ac:dyDescent="0.3"/>
    <row r="3809" ht="16.05" customHeight="1" x14ac:dyDescent="0.3"/>
    <row r="3810" ht="16.05" customHeight="1" x14ac:dyDescent="0.3"/>
    <row r="3811" ht="16.05" customHeight="1" x14ac:dyDescent="0.3"/>
    <row r="3812" ht="16.05" customHeight="1" x14ac:dyDescent="0.3"/>
    <row r="3813" ht="16.05" customHeight="1" x14ac:dyDescent="0.3"/>
    <row r="3814" ht="16.05" customHeight="1" x14ac:dyDescent="0.3"/>
    <row r="3815" ht="16.05" customHeight="1" x14ac:dyDescent="0.3"/>
    <row r="3816" ht="16.05" customHeight="1" x14ac:dyDescent="0.3"/>
    <row r="3817" ht="16.05" customHeight="1" x14ac:dyDescent="0.3"/>
    <row r="3818" ht="16.05" customHeight="1" x14ac:dyDescent="0.3"/>
    <row r="3819" ht="16.05" customHeight="1" x14ac:dyDescent="0.3"/>
    <row r="3820" ht="16.05" customHeight="1" x14ac:dyDescent="0.3"/>
    <row r="3821" ht="16.05" customHeight="1" x14ac:dyDescent="0.3"/>
    <row r="3822" ht="16.05" customHeight="1" x14ac:dyDescent="0.3"/>
    <row r="3823" ht="16.05" customHeight="1" x14ac:dyDescent="0.3"/>
    <row r="3824" ht="16.05" customHeight="1" x14ac:dyDescent="0.3"/>
    <row r="3825" ht="16.05" customHeight="1" x14ac:dyDescent="0.3"/>
    <row r="3826" ht="16.05" customHeight="1" x14ac:dyDescent="0.3"/>
    <row r="3827" ht="16.05" customHeight="1" x14ac:dyDescent="0.3"/>
    <row r="3828" ht="16.05" customHeight="1" x14ac:dyDescent="0.3"/>
    <row r="3829" ht="16.05" customHeight="1" x14ac:dyDescent="0.3"/>
    <row r="3830" ht="16.05" customHeight="1" x14ac:dyDescent="0.3"/>
    <row r="3831" ht="16.05" customHeight="1" x14ac:dyDescent="0.3"/>
    <row r="3832" ht="16.05" customHeight="1" x14ac:dyDescent="0.3"/>
    <row r="3833" ht="16.05" customHeight="1" x14ac:dyDescent="0.3"/>
    <row r="3834" ht="16.05" customHeight="1" x14ac:dyDescent="0.3"/>
    <row r="3835" ht="16.05" customHeight="1" x14ac:dyDescent="0.3"/>
    <row r="3836" ht="16.05" customHeight="1" x14ac:dyDescent="0.3"/>
    <row r="3837" ht="16.05" customHeight="1" x14ac:dyDescent="0.3"/>
    <row r="3838" ht="16.05" customHeight="1" x14ac:dyDescent="0.3"/>
    <row r="3839" ht="16.05" customHeight="1" x14ac:dyDescent="0.3"/>
    <row r="3840" ht="16.05" customHeight="1" x14ac:dyDescent="0.3"/>
    <row r="3841" ht="16.05" customHeight="1" x14ac:dyDescent="0.3"/>
    <row r="3842" ht="16.05" customHeight="1" x14ac:dyDescent="0.3"/>
    <row r="3843" ht="16.05" customHeight="1" x14ac:dyDescent="0.3"/>
    <row r="3844" ht="16.05" customHeight="1" x14ac:dyDescent="0.3"/>
    <row r="3845" ht="16.05" customHeight="1" x14ac:dyDescent="0.3"/>
    <row r="3846" ht="16.05" customHeight="1" x14ac:dyDescent="0.3"/>
    <row r="3847" ht="16.05" customHeight="1" x14ac:dyDescent="0.3"/>
    <row r="3848" ht="16.05" customHeight="1" x14ac:dyDescent="0.3"/>
    <row r="3849" ht="16.05" customHeight="1" x14ac:dyDescent="0.3"/>
    <row r="3850" ht="16.05" customHeight="1" x14ac:dyDescent="0.3"/>
    <row r="3851" ht="16.05" customHeight="1" x14ac:dyDescent="0.3"/>
    <row r="3852" ht="16.05" customHeight="1" x14ac:dyDescent="0.3"/>
    <row r="3853" ht="16.05" customHeight="1" x14ac:dyDescent="0.3"/>
    <row r="3854" ht="16.05" customHeight="1" x14ac:dyDescent="0.3"/>
    <row r="3855" ht="16.05" customHeight="1" x14ac:dyDescent="0.3"/>
    <row r="3856" ht="16.05" customHeight="1" x14ac:dyDescent="0.3"/>
    <row r="3857" ht="16.05" customHeight="1" x14ac:dyDescent="0.3"/>
    <row r="3858" ht="16.05" customHeight="1" x14ac:dyDescent="0.3"/>
    <row r="3859" ht="16.05" customHeight="1" x14ac:dyDescent="0.3"/>
    <row r="3860" ht="16.05" customHeight="1" x14ac:dyDescent="0.3"/>
    <row r="3861" ht="16.05" customHeight="1" x14ac:dyDescent="0.3"/>
    <row r="3862" ht="16.05" customHeight="1" x14ac:dyDescent="0.3"/>
    <row r="3863" ht="16.05" customHeight="1" x14ac:dyDescent="0.3"/>
    <row r="3864" ht="16.05" customHeight="1" x14ac:dyDescent="0.3"/>
    <row r="3865" ht="16.05" customHeight="1" x14ac:dyDescent="0.3"/>
    <row r="3866" ht="16.05" customHeight="1" x14ac:dyDescent="0.3"/>
    <row r="3867" ht="16.05" customHeight="1" x14ac:dyDescent="0.3"/>
    <row r="3868" ht="16.05" customHeight="1" x14ac:dyDescent="0.3"/>
    <row r="3869" ht="16.05" customHeight="1" x14ac:dyDescent="0.3"/>
    <row r="3870" ht="16.05" customHeight="1" x14ac:dyDescent="0.3"/>
    <row r="3871" ht="16.05" customHeight="1" x14ac:dyDescent="0.3"/>
    <row r="3872" ht="16.05" customHeight="1" x14ac:dyDescent="0.3"/>
    <row r="3873" ht="16.05" customHeight="1" x14ac:dyDescent="0.3"/>
    <row r="3874" ht="16.05" customHeight="1" x14ac:dyDescent="0.3"/>
    <row r="3875" ht="16.05" customHeight="1" x14ac:dyDescent="0.3"/>
    <row r="3876" ht="16.05" customHeight="1" x14ac:dyDescent="0.3"/>
    <row r="3877" ht="16.05" customHeight="1" x14ac:dyDescent="0.3"/>
    <row r="3878" ht="16.05" customHeight="1" x14ac:dyDescent="0.3"/>
    <row r="3879" ht="16.05" customHeight="1" x14ac:dyDescent="0.3"/>
    <row r="3880" ht="16.05" customHeight="1" x14ac:dyDescent="0.3"/>
    <row r="3881" ht="16.05" customHeight="1" x14ac:dyDescent="0.3"/>
    <row r="3882" ht="16.05" customHeight="1" x14ac:dyDescent="0.3"/>
    <row r="3883" ht="16.05" customHeight="1" x14ac:dyDescent="0.3"/>
    <row r="3884" ht="16.05" customHeight="1" x14ac:dyDescent="0.3"/>
    <row r="3885" ht="16.05" customHeight="1" x14ac:dyDescent="0.3"/>
    <row r="3886" ht="16.05" customHeight="1" x14ac:dyDescent="0.3"/>
    <row r="3887" ht="16.05" customHeight="1" x14ac:dyDescent="0.3"/>
    <row r="3888" ht="16.05" customHeight="1" x14ac:dyDescent="0.3"/>
    <row r="3889" ht="16.05" customHeight="1" x14ac:dyDescent="0.3"/>
    <row r="3890" ht="16.05" customHeight="1" x14ac:dyDescent="0.3"/>
    <row r="3891" ht="16.05" customHeight="1" x14ac:dyDescent="0.3"/>
    <row r="3892" ht="16.05" customHeight="1" x14ac:dyDescent="0.3"/>
    <row r="3893" ht="16.05" customHeight="1" x14ac:dyDescent="0.3"/>
    <row r="3894" ht="16.05" customHeight="1" x14ac:dyDescent="0.3"/>
    <row r="3895" ht="16.05" customHeight="1" x14ac:dyDescent="0.3"/>
    <row r="3896" ht="16.05" customHeight="1" x14ac:dyDescent="0.3"/>
    <row r="3897" ht="16.05" customHeight="1" x14ac:dyDescent="0.3"/>
    <row r="3898" ht="16.05" customHeight="1" x14ac:dyDescent="0.3"/>
    <row r="3899" ht="16.05" customHeight="1" x14ac:dyDescent="0.3"/>
    <row r="3900" ht="16.05" customHeight="1" x14ac:dyDescent="0.3"/>
    <row r="3901" ht="16.05" customHeight="1" x14ac:dyDescent="0.3"/>
    <row r="3902" ht="16.05" customHeight="1" x14ac:dyDescent="0.3"/>
    <row r="3903" ht="16.05" customHeight="1" x14ac:dyDescent="0.3"/>
    <row r="3904" ht="16.05" customHeight="1" x14ac:dyDescent="0.3"/>
    <row r="3905" ht="16.05" customHeight="1" x14ac:dyDescent="0.3"/>
    <row r="3906" ht="16.05" customHeight="1" x14ac:dyDescent="0.3"/>
    <row r="3907" ht="16.05" customHeight="1" x14ac:dyDescent="0.3"/>
    <row r="3908" ht="16.05" customHeight="1" x14ac:dyDescent="0.3"/>
    <row r="3909" ht="16.05" customHeight="1" x14ac:dyDescent="0.3"/>
    <row r="3910" ht="16.05" customHeight="1" x14ac:dyDescent="0.3"/>
    <row r="3911" ht="16.05" customHeight="1" x14ac:dyDescent="0.3"/>
    <row r="3912" ht="16.05" customHeight="1" x14ac:dyDescent="0.3"/>
    <row r="3913" ht="16.05" customHeight="1" x14ac:dyDescent="0.3"/>
    <row r="3914" ht="16.05" customHeight="1" x14ac:dyDescent="0.3"/>
    <row r="3915" ht="16.05" customHeight="1" x14ac:dyDescent="0.3"/>
    <row r="3916" ht="16.05" customHeight="1" x14ac:dyDescent="0.3"/>
    <row r="3917" ht="16.05" customHeight="1" x14ac:dyDescent="0.3"/>
    <row r="3918" ht="16.05" customHeight="1" x14ac:dyDescent="0.3"/>
    <row r="3919" ht="16.05" customHeight="1" x14ac:dyDescent="0.3"/>
    <row r="3920" ht="16.05" customHeight="1" x14ac:dyDescent="0.3"/>
    <row r="3921" ht="16.05" customHeight="1" x14ac:dyDescent="0.3"/>
    <row r="3922" ht="16.05" customHeight="1" x14ac:dyDescent="0.3"/>
    <row r="3923" ht="16.05" customHeight="1" x14ac:dyDescent="0.3"/>
    <row r="3924" ht="16.05" customHeight="1" x14ac:dyDescent="0.3"/>
    <row r="3925" ht="16.05" customHeight="1" x14ac:dyDescent="0.3"/>
    <row r="3926" ht="16.05" customHeight="1" x14ac:dyDescent="0.3"/>
    <row r="3927" ht="16.05" customHeight="1" x14ac:dyDescent="0.3"/>
    <row r="3928" ht="16.05" customHeight="1" x14ac:dyDescent="0.3"/>
    <row r="3929" ht="16.05" customHeight="1" x14ac:dyDescent="0.3"/>
    <row r="3930" ht="16.05" customHeight="1" x14ac:dyDescent="0.3"/>
    <row r="3931" ht="16.05" customHeight="1" x14ac:dyDescent="0.3"/>
    <row r="3932" ht="16.05" customHeight="1" x14ac:dyDescent="0.3"/>
    <row r="3933" ht="16.05" customHeight="1" x14ac:dyDescent="0.3"/>
    <row r="3934" ht="16.05" customHeight="1" x14ac:dyDescent="0.3"/>
    <row r="3935" ht="16.05" customHeight="1" x14ac:dyDescent="0.3"/>
    <row r="3936" ht="16.05" customHeight="1" x14ac:dyDescent="0.3"/>
    <row r="3937" ht="16.05" customHeight="1" x14ac:dyDescent="0.3"/>
    <row r="3938" ht="16.05" customHeight="1" x14ac:dyDescent="0.3"/>
    <row r="3939" ht="16.05" customHeight="1" x14ac:dyDescent="0.3"/>
    <row r="3940" ht="16.05" customHeight="1" x14ac:dyDescent="0.3"/>
    <row r="3941" ht="16.05" customHeight="1" x14ac:dyDescent="0.3"/>
    <row r="3942" ht="16.05" customHeight="1" x14ac:dyDescent="0.3"/>
    <row r="3943" ht="16.05" customHeight="1" x14ac:dyDescent="0.3"/>
    <row r="3944" ht="16.05" customHeight="1" x14ac:dyDescent="0.3"/>
    <row r="3945" ht="16.05" customHeight="1" x14ac:dyDescent="0.3"/>
    <row r="3946" ht="16.05" customHeight="1" x14ac:dyDescent="0.3"/>
    <row r="3947" ht="16.05" customHeight="1" x14ac:dyDescent="0.3"/>
    <row r="3948" ht="16.05" customHeight="1" x14ac:dyDescent="0.3"/>
    <row r="3949" ht="16.05" customHeight="1" x14ac:dyDescent="0.3"/>
    <row r="3950" ht="16.05" customHeight="1" x14ac:dyDescent="0.3"/>
    <row r="3951" ht="16.05" customHeight="1" x14ac:dyDescent="0.3"/>
    <row r="3952" ht="16.05" customHeight="1" x14ac:dyDescent="0.3"/>
    <row r="3953" ht="16.05" customHeight="1" x14ac:dyDescent="0.3"/>
    <row r="3954" ht="16.05" customHeight="1" x14ac:dyDescent="0.3"/>
    <row r="3955" ht="16.05" customHeight="1" x14ac:dyDescent="0.3"/>
    <row r="3956" ht="16.05" customHeight="1" x14ac:dyDescent="0.3"/>
    <row r="3957" ht="16.05" customHeight="1" x14ac:dyDescent="0.3"/>
    <row r="3958" ht="16.05" customHeight="1" x14ac:dyDescent="0.3"/>
    <row r="3959" ht="16.05" customHeight="1" x14ac:dyDescent="0.3"/>
    <row r="3960" ht="16.05" customHeight="1" x14ac:dyDescent="0.3"/>
    <row r="3961" ht="16.05" customHeight="1" x14ac:dyDescent="0.3"/>
    <row r="3962" ht="16.05" customHeight="1" x14ac:dyDescent="0.3"/>
    <row r="3963" ht="16.05" customHeight="1" x14ac:dyDescent="0.3"/>
    <row r="3964" ht="16.05" customHeight="1" x14ac:dyDescent="0.3"/>
    <row r="3965" ht="16.05" customHeight="1" x14ac:dyDescent="0.3"/>
    <row r="3966" ht="16.05" customHeight="1" x14ac:dyDescent="0.3"/>
    <row r="3967" ht="16.05" customHeight="1" x14ac:dyDescent="0.3"/>
    <row r="3968" ht="16.05" customHeight="1" x14ac:dyDescent="0.3"/>
    <row r="3969" ht="16.05" customHeight="1" x14ac:dyDescent="0.3"/>
    <row r="3970" ht="16.05" customHeight="1" x14ac:dyDescent="0.3"/>
    <row r="3971" ht="16.05" customHeight="1" x14ac:dyDescent="0.3"/>
    <row r="3972" ht="16.05" customHeight="1" x14ac:dyDescent="0.3"/>
    <row r="3973" ht="16.05" customHeight="1" x14ac:dyDescent="0.3"/>
    <row r="3974" ht="16.05" customHeight="1" x14ac:dyDescent="0.3"/>
    <row r="3975" ht="16.05" customHeight="1" x14ac:dyDescent="0.3"/>
    <row r="3976" ht="16.05" customHeight="1" x14ac:dyDescent="0.3"/>
    <row r="3977" ht="16.05" customHeight="1" x14ac:dyDescent="0.3"/>
    <row r="3978" ht="16.05" customHeight="1" x14ac:dyDescent="0.3"/>
    <row r="3979" ht="16.05" customHeight="1" x14ac:dyDescent="0.3"/>
    <row r="3980" ht="16.05" customHeight="1" x14ac:dyDescent="0.3"/>
    <row r="3981" ht="16.05" customHeight="1" x14ac:dyDescent="0.3"/>
    <row r="3982" ht="16.05" customHeight="1" x14ac:dyDescent="0.3"/>
    <row r="3983" ht="16.05" customHeight="1" x14ac:dyDescent="0.3"/>
    <row r="3984" ht="16.05" customHeight="1" x14ac:dyDescent="0.3"/>
    <row r="3985" ht="16.05" customHeight="1" x14ac:dyDescent="0.3"/>
    <row r="3986" ht="16.05" customHeight="1" x14ac:dyDescent="0.3"/>
    <row r="3987" ht="16.05" customHeight="1" x14ac:dyDescent="0.3"/>
    <row r="3988" ht="16.05" customHeight="1" x14ac:dyDescent="0.3"/>
    <row r="3989" ht="16.05" customHeight="1" x14ac:dyDescent="0.3"/>
    <row r="3990" ht="16.05" customHeight="1" x14ac:dyDescent="0.3"/>
    <row r="3991" ht="16.05" customHeight="1" x14ac:dyDescent="0.3"/>
    <row r="3992" ht="16.05" customHeight="1" x14ac:dyDescent="0.3"/>
    <row r="3993" ht="16.05" customHeight="1" x14ac:dyDescent="0.3"/>
    <row r="3994" ht="16.05" customHeight="1" x14ac:dyDescent="0.3"/>
    <row r="3995" ht="16.05" customHeight="1" x14ac:dyDescent="0.3"/>
    <row r="3996" ht="16.05" customHeight="1" x14ac:dyDescent="0.3"/>
    <row r="3997" ht="16.05" customHeight="1" x14ac:dyDescent="0.3"/>
    <row r="3998" ht="16.05" customHeight="1" x14ac:dyDescent="0.3"/>
    <row r="3999" ht="16.05" customHeight="1" x14ac:dyDescent="0.3"/>
    <row r="4000" ht="16.05" customHeight="1" x14ac:dyDescent="0.3"/>
    <row r="4001" ht="16.05" customHeight="1" x14ac:dyDescent="0.3"/>
    <row r="4002" ht="16.05" customHeight="1" x14ac:dyDescent="0.3"/>
    <row r="4003" ht="16.05" customHeight="1" x14ac:dyDescent="0.3"/>
    <row r="4004" ht="16.05" customHeight="1" x14ac:dyDescent="0.3"/>
    <row r="4005" ht="16.05" customHeight="1" x14ac:dyDescent="0.3"/>
    <row r="4006" ht="16.05" customHeight="1" x14ac:dyDescent="0.3"/>
    <row r="4007" ht="16.05" customHeight="1" x14ac:dyDescent="0.3"/>
    <row r="4008" ht="16.05" customHeight="1" x14ac:dyDescent="0.3"/>
    <row r="4009" ht="16.05" customHeight="1" x14ac:dyDescent="0.3"/>
    <row r="4010" ht="16.05" customHeight="1" x14ac:dyDescent="0.3"/>
    <row r="4011" ht="16.05" customHeight="1" x14ac:dyDescent="0.3"/>
    <row r="4012" ht="16.05" customHeight="1" x14ac:dyDescent="0.3"/>
    <row r="4013" ht="16.05" customHeight="1" x14ac:dyDescent="0.3"/>
    <row r="4014" ht="16.05" customHeight="1" x14ac:dyDescent="0.3"/>
    <row r="4015" ht="16.05" customHeight="1" x14ac:dyDescent="0.3"/>
    <row r="4016" ht="16.05" customHeight="1" x14ac:dyDescent="0.3"/>
    <row r="4017" ht="16.05" customHeight="1" x14ac:dyDescent="0.3"/>
    <row r="4018" ht="16.05" customHeight="1" x14ac:dyDescent="0.3"/>
    <row r="4019" ht="16.05" customHeight="1" x14ac:dyDescent="0.3"/>
    <row r="4020" ht="16.05" customHeight="1" x14ac:dyDescent="0.3"/>
    <row r="4021" ht="16.05" customHeight="1" x14ac:dyDescent="0.3"/>
    <row r="4022" ht="16.05" customHeight="1" x14ac:dyDescent="0.3"/>
    <row r="4023" ht="16.05" customHeight="1" x14ac:dyDescent="0.3"/>
    <row r="4024" ht="16.05" customHeight="1" x14ac:dyDescent="0.3"/>
    <row r="4025" ht="16.05" customHeight="1" x14ac:dyDescent="0.3"/>
    <row r="4026" ht="16.05" customHeight="1" x14ac:dyDescent="0.3"/>
    <row r="4027" ht="16.05" customHeight="1" x14ac:dyDescent="0.3"/>
    <row r="4028" ht="16.05" customHeight="1" x14ac:dyDescent="0.3"/>
    <row r="4029" ht="16.05" customHeight="1" x14ac:dyDescent="0.3"/>
    <row r="4030" ht="16.05" customHeight="1" x14ac:dyDescent="0.3"/>
    <row r="4031" ht="16.05" customHeight="1" x14ac:dyDescent="0.3"/>
    <row r="4032" ht="16.05" customHeight="1" x14ac:dyDescent="0.3"/>
    <row r="4033" ht="16.05" customHeight="1" x14ac:dyDescent="0.3"/>
    <row r="4034" ht="16.05" customHeight="1" x14ac:dyDescent="0.3"/>
    <row r="4035" ht="16.05" customHeight="1" x14ac:dyDescent="0.3"/>
    <row r="4036" ht="16.05" customHeight="1" x14ac:dyDescent="0.3"/>
    <row r="4037" ht="16.05" customHeight="1" x14ac:dyDescent="0.3"/>
    <row r="4038" ht="16.05" customHeight="1" x14ac:dyDescent="0.3"/>
    <row r="4039" ht="16.05" customHeight="1" x14ac:dyDescent="0.3"/>
    <row r="4040" ht="16.05" customHeight="1" x14ac:dyDescent="0.3"/>
    <row r="4041" ht="16.05" customHeight="1" x14ac:dyDescent="0.3"/>
    <row r="4042" ht="16.05" customHeight="1" x14ac:dyDescent="0.3"/>
    <row r="4043" ht="16.05" customHeight="1" x14ac:dyDescent="0.3"/>
    <row r="4044" ht="16.05" customHeight="1" x14ac:dyDescent="0.3"/>
    <row r="4045" ht="16.05" customHeight="1" x14ac:dyDescent="0.3"/>
    <row r="4046" ht="16.05" customHeight="1" x14ac:dyDescent="0.3"/>
    <row r="4047" ht="16.05" customHeight="1" x14ac:dyDescent="0.3"/>
    <row r="4048" ht="16.05" customHeight="1" x14ac:dyDescent="0.3"/>
    <row r="4049" ht="16.05" customHeight="1" x14ac:dyDescent="0.3"/>
    <row r="4050" ht="16.05" customHeight="1" x14ac:dyDescent="0.3"/>
    <row r="4051" ht="16.05" customHeight="1" x14ac:dyDescent="0.3"/>
    <row r="4052" ht="16.05" customHeight="1" x14ac:dyDescent="0.3"/>
    <row r="4053" ht="16.05" customHeight="1" x14ac:dyDescent="0.3"/>
    <row r="4054" ht="16.05" customHeight="1" x14ac:dyDescent="0.3"/>
    <row r="4055" ht="16.05" customHeight="1" x14ac:dyDescent="0.3"/>
    <row r="4056" ht="16.05" customHeight="1" x14ac:dyDescent="0.3"/>
    <row r="4057" ht="16.05" customHeight="1" x14ac:dyDescent="0.3"/>
    <row r="4058" ht="16.05" customHeight="1" x14ac:dyDescent="0.3"/>
    <row r="4059" ht="16.05" customHeight="1" x14ac:dyDescent="0.3"/>
    <row r="4060" ht="16.05" customHeight="1" x14ac:dyDescent="0.3"/>
    <row r="4061" ht="16.05" customHeight="1" x14ac:dyDescent="0.3"/>
    <row r="4062" ht="16.05" customHeight="1" x14ac:dyDescent="0.3"/>
    <row r="4063" ht="16.05" customHeight="1" x14ac:dyDescent="0.3"/>
    <row r="4064" ht="16.05" customHeight="1" x14ac:dyDescent="0.3"/>
    <row r="4065" ht="16.05" customHeight="1" x14ac:dyDescent="0.3"/>
    <row r="4066" ht="16.05" customHeight="1" x14ac:dyDescent="0.3"/>
    <row r="4067" ht="16.05" customHeight="1" x14ac:dyDescent="0.3"/>
    <row r="4068" ht="16.05" customHeight="1" x14ac:dyDescent="0.3"/>
    <row r="4069" ht="16.05" customHeight="1" x14ac:dyDescent="0.3"/>
    <row r="4070" ht="16.05" customHeight="1" x14ac:dyDescent="0.3"/>
    <row r="4071" ht="16.05" customHeight="1" x14ac:dyDescent="0.3"/>
    <row r="4072" ht="16.05" customHeight="1" x14ac:dyDescent="0.3"/>
    <row r="4073" ht="16.05" customHeight="1" x14ac:dyDescent="0.3"/>
    <row r="4074" ht="16.05" customHeight="1" x14ac:dyDescent="0.3"/>
    <row r="4075" ht="16.05" customHeight="1" x14ac:dyDescent="0.3"/>
    <row r="4076" ht="16.05" customHeight="1" x14ac:dyDescent="0.3"/>
    <row r="4077" ht="16.05" customHeight="1" x14ac:dyDescent="0.3"/>
    <row r="4078" ht="16.05" customHeight="1" x14ac:dyDescent="0.3"/>
    <row r="4079" ht="16.05" customHeight="1" x14ac:dyDescent="0.3"/>
    <row r="4080" ht="16.05" customHeight="1" x14ac:dyDescent="0.3"/>
    <row r="4081" ht="16.05" customHeight="1" x14ac:dyDescent="0.3"/>
    <row r="4082" ht="16.05" customHeight="1" x14ac:dyDescent="0.3"/>
    <row r="4083" ht="16.05" customHeight="1" x14ac:dyDescent="0.3"/>
    <row r="4084" ht="16.05" customHeight="1" x14ac:dyDescent="0.3"/>
    <row r="4085" ht="16.05" customHeight="1" x14ac:dyDescent="0.3"/>
    <row r="4086" ht="16.05" customHeight="1" x14ac:dyDescent="0.3"/>
    <row r="4087" ht="16.05" customHeight="1" x14ac:dyDescent="0.3"/>
    <row r="4088" ht="16.05" customHeight="1" x14ac:dyDescent="0.3"/>
    <row r="4089" ht="16.05" customHeight="1" x14ac:dyDescent="0.3"/>
    <row r="4090" ht="16.05" customHeight="1" x14ac:dyDescent="0.3"/>
    <row r="4091" ht="16.05" customHeight="1" x14ac:dyDescent="0.3"/>
    <row r="4092" ht="16.05" customHeight="1" x14ac:dyDescent="0.3"/>
    <row r="4093" ht="16.05" customHeight="1" x14ac:dyDescent="0.3"/>
    <row r="4094" ht="16.05" customHeight="1" x14ac:dyDescent="0.3"/>
    <row r="4095" ht="16.05" customHeight="1" x14ac:dyDescent="0.3"/>
    <row r="4096" ht="16.05" customHeight="1" x14ac:dyDescent="0.3"/>
    <row r="4097" ht="16.05" customHeight="1" x14ac:dyDescent="0.3"/>
    <row r="4098" ht="16.05" customHeight="1" x14ac:dyDescent="0.3"/>
    <row r="4099" ht="16.05" customHeight="1" x14ac:dyDescent="0.3"/>
    <row r="4100" ht="16.05" customHeight="1" x14ac:dyDescent="0.3"/>
    <row r="4101" ht="16.05" customHeight="1" x14ac:dyDescent="0.3"/>
    <row r="4102" ht="16.05" customHeight="1" x14ac:dyDescent="0.3"/>
    <row r="4103" ht="16.05" customHeight="1" x14ac:dyDescent="0.3"/>
    <row r="4104" ht="16.05" customHeight="1" x14ac:dyDescent="0.3"/>
    <row r="4105" ht="16.05" customHeight="1" x14ac:dyDescent="0.3"/>
    <row r="4106" ht="16.05" customHeight="1" x14ac:dyDescent="0.3"/>
    <row r="4107" ht="16.05" customHeight="1" x14ac:dyDescent="0.3"/>
    <row r="4108" ht="16.05" customHeight="1" x14ac:dyDescent="0.3"/>
    <row r="4109" ht="16.05" customHeight="1" x14ac:dyDescent="0.3"/>
    <row r="4110" ht="16.05" customHeight="1" x14ac:dyDescent="0.3"/>
    <row r="4111" ht="16.05" customHeight="1" x14ac:dyDescent="0.3"/>
    <row r="4112" ht="16.05" customHeight="1" x14ac:dyDescent="0.3"/>
    <row r="4113" ht="16.05" customHeight="1" x14ac:dyDescent="0.3"/>
    <row r="4114" ht="16.05" customHeight="1" x14ac:dyDescent="0.3"/>
    <row r="4115" ht="16.05" customHeight="1" x14ac:dyDescent="0.3"/>
    <row r="4116" ht="16.05" customHeight="1" x14ac:dyDescent="0.3"/>
    <row r="4117" ht="16.05" customHeight="1" x14ac:dyDescent="0.3"/>
    <row r="4118" ht="16.05" customHeight="1" x14ac:dyDescent="0.3"/>
    <row r="4119" ht="16.05" customHeight="1" x14ac:dyDescent="0.3"/>
    <row r="4120" ht="16.05" customHeight="1" x14ac:dyDescent="0.3"/>
    <row r="4121" ht="16.05" customHeight="1" x14ac:dyDescent="0.3"/>
    <row r="4122" ht="16.05" customHeight="1" x14ac:dyDescent="0.3"/>
    <row r="4123" ht="16.05" customHeight="1" x14ac:dyDescent="0.3"/>
    <row r="4124" ht="16.05" customHeight="1" x14ac:dyDescent="0.3"/>
    <row r="4125" ht="16.05" customHeight="1" x14ac:dyDescent="0.3"/>
    <row r="4126" ht="16.05" customHeight="1" x14ac:dyDescent="0.3"/>
    <row r="4127" ht="16.05" customHeight="1" x14ac:dyDescent="0.3"/>
    <row r="4128" ht="16.05" customHeight="1" x14ac:dyDescent="0.3"/>
    <row r="4129" ht="16.05" customHeight="1" x14ac:dyDescent="0.3"/>
    <row r="4130" ht="16.05" customHeight="1" x14ac:dyDescent="0.3"/>
    <row r="4131" ht="16.05" customHeight="1" x14ac:dyDescent="0.3"/>
    <row r="4132" ht="16.05" customHeight="1" x14ac:dyDescent="0.3"/>
    <row r="4133" ht="16.05" customHeight="1" x14ac:dyDescent="0.3"/>
    <row r="4134" ht="16.05" customHeight="1" x14ac:dyDescent="0.3"/>
    <row r="4135" ht="16.05" customHeight="1" x14ac:dyDescent="0.3"/>
    <row r="4136" ht="16.05" customHeight="1" x14ac:dyDescent="0.3"/>
    <row r="4137" ht="16.05" customHeight="1" x14ac:dyDescent="0.3"/>
    <row r="4138" ht="16.05" customHeight="1" x14ac:dyDescent="0.3"/>
    <row r="4139" ht="16.05" customHeight="1" x14ac:dyDescent="0.3"/>
    <row r="4140" ht="16.05" customHeight="1" x14ac:dyDescent="0.3"/>
    <row r="4141" ht="16.05" customHeight="1" x14ac:dyDescent="0.3"/>
    <row r="4142" ht="16.05" customHeight="1" x14ac:dyDescent="0.3"/>
    <row r="4143" ht="16.05" customHeight="1" x14ac:dyDescent="0.3"/>
    <row r="4144" ht="16.05" customHeight="1" x14ac:dyDescent="0.3"/>
    <row r="4145" ht="16.05" customHeight="1" x14ac:dyDescent="0.3"/>
    <row r="4146" ht="16.05" customHeight="1" x14ac:dyDescent="0.3"/>
    <row r="4147" ht="16.05" customHeight="1" x14ac:dyDescent="0.3"/>
    <row r="4148" ht="16.05" customHeight="1" x14ac:dyDescent="0.3"/>
    <row r="4149" ht="16.05" customHeight="1" x14ac:dyDescent="0.3"/>
    <row r="4150" ht="16.05" customHeight="1" x14ac:dyDescent="0.3"/>
    <row r="4151" ht="16.05" customHeight="1" x14ac:dyDescent="0.3"/>
    <row r="4152" ht="16.05" customHeight="1" x14ac:dyDescent="0.3"/>
    <row r="4153" ht="16.05" customHeight="1" x14ac:dyDescent="0.3"/>
    <row r="4154" ht="16.05" customHeight="1" x14ac:dyDescent="0.3"/>
    <row r="4155" ht="16.05" customHeight="1" x14ac:dyDescent="0.3"/>
    <row r="4156" ht="16.05" customHeight="1" x14ac:dyDescent="0.3"/>
    <row r="4157" ht="16.05" customHeight="1" x14ac:dyDescent="0.3"/>
    <row r="4158" ht="16.05" customHeight="1" x14ac:dyDescent="0.3"/>
    <row r="4159" ht="16.05" customHeight="1" x14ac:dyDescent="0.3"/>
    <row r="4160" ht="16.05" customHeight="1" x14ac:dyDescent="0.3"/>
    <row r="4161" ht="16.05" customHeight="1" x14ac:dyDescent="0.3"/>
    <row r="4162" ht="16.05" customHeight="1" x14ac:dyDescent="0.3"/>
    <row r="4163" ht="16.05" customHeight="1" x14ac:dyDescent="0.3"/>
    <row r="4164" ht="16.05" customHeight="1" x14ac:dyDescent="0.3"/>
    <row r="4165" ht="16.05" customHeight="1" x14ac:dyDescent="0.3"/>
    <row r="4166" ht="16.05" customHeight="1" x14ac:dyDescent="0.3"/>
    <row r="4167" ht="16.05" customHeight="1" x14ac:dyDescent="0.3"/>
    <row r="4168" ht="16.05" customHeight="1" x14ac:dyDescent="0.3"/>
    <row r="4169" ht="16.05" customHeight="1" x14ac:dyDescent="0.3"/>
    <row r="4170" ht="16.05" customHeight="1" x14ac:dyDescent="0.3"/>
    <row r="4171" ht="16.05" customHeight="1" x14ac:dyDescent="0.3"/>
    <row r="4172" ht="16.05" customHeight="1" x14ac:dyDescent="0.3"/>
    <row r="4173" ht="16.05" customHeight="1" x14ac:dyDescent="0.3"/>
    <row r="4174" ht="16.05" customHeight="1" x14ac:dyDescent="0.3"/>
    <row r="4175" ht="16.05" customHeight="1" x14ac:dyDescent="0.3"/>
    <row r="4176" ht="16.05" customHeight="1" x14ac:dyDescent="0.3"/>
    <row r="4177" ht="16.05" customHeight="1" x14ac:dyDescent="0.3"/>
    <row r="4178" ht="16.05" customHeight="1" x14ac:dyDescent="0.3"/>
    <row r="4179" ht="16.05" customHeight="1" x14ac:dyDescent="0.3"/>
    <row r="4180" ht="16.05" customHeight="1" x14ac:dyDescent="0.3"/>
    <row r="4181" ht="16.05" customHeight="1" x14ac:dyDescent="0.3"/>
    <row r="4182" ht="16.05" customHeight="1" x14ac:dyDescent="0.3"/>
    <row r="4183" ht="16.05" customHeight="1" x14ac:dyDescent="0.3"/>
    <row r="4184" ht="16.05" customHeight="1" x14ac:dyDescent="0.3"/>
    <row r="4185" ht="16.05" customHeight="1" x14ac:dyDescent="0.3"/>
    <row r="4186" ht="16.05" customHeight="1" x14ac:dyDescent="0.3"/>
    <row r="4187" ht="16.05" customHeight="1" x14ac:dyDescent="0.3"/>
    <row r="4188" ht="16.05" customHeight="1" x14ac:dyDescent="0.3"/>
    <row r="4189" ht="16.05" customHeight="1" x14ac:dyDescent="0.3"/>
    <row r="4190" ht="16.05" customHeight="1" x14ac:dyDescent="0.3"/>
    <row r="4191" ht="16.05" customHeight="1" x14ac:dyDescent="0.3"/>
    <row r="4192" ht="16.05" customHeight="1" x14ac:dyDescent="0.3"/>
    <row r="4193" ht="16.05" customHeight="1" x14ac:dyDescent="0.3"/>
    <row r="4194" ht="16.05" customHeight="1" x14ac:dyDescent="0.3"/>
    <row r="4195" ht="16.05" customHeight="1" x14ac:dyDescent="0.3"/>
    <row r="4196" ht="16.05" customHeight="1" x14ac:dyDescent="0.3"/>
    <row r="4197" ht="16.05" customHeight="1" x14ac:dyDescent="0.3"/>
    <row r="4198" ht="16.05" customHeight="1" x14ac:dyDescent="0.3"/>
    <row r="4199" ht="16.05" customHeight="1" x14ac:dyDescent="0.3"/>
    <row r="4200" ht="16.05" customHeight="1" x14ac:dyDescent="0.3"/>
    <row r="4201" ht="16.05" customHeight="1" x14ac:dyDescent="0.3"/>
    <row r="4202" ht="16.05" customHeight="1" x14ac:dyDescent="0.3"/>
    <row r="4203" ht="16.05" customHeight="1" x14ac:dyDescent="0.3"/>
    <row r="4204" ht="16.05" customHeight="1" x14ac:dyDescent="0.3"/>
    <row r="4205" ht="16.05" customHeight="1" x14ac:dyDescent="0.3"/>
    <row r="4206" ht="16.05" customHeight="1" x14ac:dyDescent="0.3"/>
    <row r="4207" ht="16.05" customHeight="1" x14ac:dyDescent="0.3"/>
    <row r="4208" ht="16.05" customHeight="1" x14ac:dyDescent="0.3"/>
    <row r="4209" ht="16.05" customHeight="1" x14ac:dyDescent="0.3"/>
    <row r="4210" ht="16.05" customHeight="1" x14ac:dyDescent="0.3"/>
    <row r="4211" ht="16.05" customHeight="1" x14ac:dyDescent="0.3"/>
    <row r="4212" ht="16.05" customHeight="1" x14ac:dyDescent="0.3"/>
    <row r="4213" ht="16.05" customHeight="1" x14ac:dyDescent="0.3"/>
    <row r="4214" ht="16.05" customHeight="1" x14ac:dyDescent="0.3"/>
    <row r="4215" ht="16.05" customHeight="1" x14ac:dyDescent="0.3"/>
    <row r="4216" ht="16.05" customHeight="1" x14ac:dyDescent="0.3"/>
    <row r="4217" ht="16.05" customHeight="1" x14ac:dyDescent="0.3"/>
    <row r="4218" ht="16.05" customHeight="1" x14ac:dyDescent="0.3"/>
    <row r="4219" ht="16.05" customHeight="1" x14ac:dyDescent="0.3"/>
    <row r="4220" ht="16.05" customHeight="1" x14ac:dyDescent="0.3"/>
    <row r="4221" ht="16.05" customHeight="1" x14ac:dyDescent="0.3"/>
    <row r="4222" ht="16.05" customHeight="1" x14ac:dyDescent="0.3"/>
    <row r="4223" ht="16.05" customHeight="1" x14ac:dyDescent="0.3"/>
    <row r="4224" ht="16.05" customHeight="1" x14ac:dyDescent="0.3"/>
    <row r="4225" ht="16.05" customHeight="1" x14ac:dyDescent="0.3"/>
    <row r="4226" ht="16.05" customHeight="1" x14ac:dyDescent="0.3"/>
    <row r="4227" ht="16.05" customHeight="1" x14ac:dyDescent="0.3"/>
    <row r="4228" ht="16.05" customHeight="1" x14ac:dyDescent="0.3"/>
    <row r="4229" ht="16.05" customHeight="1" x14ac:dyDescent="0.3"/>
    <row r="4230" ht="16.05" customHeight="1" x14ac:dyDescent="0.3"/>
    <row r="4231" ht="16.05" customHeight="1" x14ac:dyDescent="0.3"/>
    <row r="4232" ht="16.05" customHeight="1" x14ac:dyDescent="0.3"/>
    <row r="4233" ht="16.05" customHeight="1" x14ac:dyDescent="0.3"/>
    <row r="4234" ht="16.05" customHeight="1" x14ac:dyDescent="0.3"/>
    <row r="4235" ht="16.05" customHeight="1" x14ac:dyDescent="0.3"/>
    <row r="4236" ht="16.05" customHeight="1" x14ac:dyDescent="0.3"/>
    <row r="4237" ht="16.05" customHeight="1" x14ac:dyDescent="0.3"/>
    <row r="4238" ht="16.05" customHeight="1" x14ac:dyDescent="0.3"/>
    <row r="4239" ht="16.05" customHeight="1" x14ac:dyDescent="0.3"/>
    <row r="4240" ht="16.05" customHeight="1" x14ac:dyDescent="0.3"/>
    <row r="4241" ht="16.05" customHeight="1" x14ac:dyDescent="0.3"/>
    <row r="4242" ht="16.05" customHeight="1" x14ac:dyDescent="0.3"/>
    <row r="4243" ht="16.05" customHeight="1" x14ac:dyDescent="0.3"/>
    <row r="4244" ht="16.05" customHeight="1" x14ac:dyDescent="0.3"/>
    <row r="4245" ht="16.05" customHeight="1" x14ac:dyDescent="0.3"/>
    <row r="4246" ht="16.05" customHeight="1" x14ac:dyDescent="0.3"/>
    <row r="4247" ht="16.05" customHeight="1" x14ac:dyDescent="0.3"/>
    <row r="4248" ht="16.05" customHeight="1" x14ac:dyDescent="0.3"/>
    <row r="4249" ht="16.05" customHeight="1" x14ac:dyDescent="0.3"/>
    <row r="4250" ht="16.05" customHeight="1" x14ac:dyDescent="0.3"/>
    <row r="4251" ht="16.05" customHeight="1" x14ac:dyDescent="0.3"/>
    <row r="4252" ht="16.05" customHeight="1" x14ac:dyDescent="0.3"/>
    <row r="4253" ht="16.05" customHeight="1" x14ac:dyDescent="0.3"/>
    <row r="4254" ht="16.05" customHeight="1" x14ac:dyDescent="0.3"/>
    <row r="4255" ht="16.05" customHeight="1" x14ac:dyDescent="0.3"/>
    <row r="4256" ht="16.05" customHeight="1" x14ac:dyDescent="0.3"/>
    <row r="4257" ht="16.05" customHeight="1" x14ac:dyDescent="0.3"/>
    <row r="4258" ht="16.05" customHeight="1" x14ac:dyDescent="0.3"/>
    <row r="4259" ht="16.05" customHeight="1" x14ac:dyDescent="0.3"/>
    <row r="4260" ht="16.05" customHeight="1" x14ac:dyDescent="0.3"/>
    <row r="4261" ht="16.05" customHeight="1" x14ac:dyDescent="0.3"/>
    <row r="4262" ht="16.05" customHeight="1" x14ac:dyDescent="0.3"/>
    <row r="4263" ht="16.05" customHeight="1" x14ac:dyDescent="0.3"/>
    <row r="4264" ht="16.05" customHeight="1" x14ac:dyDescent="0.3"/>
    <row r="4265" ht="16.05" customHeight="1" x14ac:dyDescent="0.3"/>
    <row r="4266" ht="16.05" customHeight="1" x14ac:dyDescent="0.3"/>
    <row r="4267" ht="16.05" customHeight="1" x14ac:dyDescent="0.3"/>
    <row r="4268" ht="16.05" customHeight="1" x14ac:dyDescent="0.3"/>
    <row r="4269" ht="16.05" customHeight="1" x14ac:dyDescent="0.3"/>
    <row r="4270" ht="16.05" customHeight="1" x14ac:dyDescent="0.3"/>
    <row r="4271" ht="16.05" customHeight="1" x14ac:dyDescent="0.3"/>
    <row r="4272" ht="16.05" customHeight="1" x14ac:dyDescent="0.3"/>
    <row r="4273" ht="16.05" customHeight="1" x14ac:dyDescent="0.3"/>
    <row r="4274" ht="16.05" customHeight="1" x14ac:dyDescent="0.3"/>
    <row r="4275" ht="16.05" customHeight="1" x14ac:dyDescent="0.3"/>
    <row r="4276" ht="16.05" customHeight="1" x14ac:dyDescent="0.3"/>
    <row r="4277" ht="16.05" customHeight="1" x14ac:dyDescent="0.3"/>
    <row r="4278" ht="16.05" customHeight="1" x14ac:dyDescent="0.3"/>
    <row r="4279" ht="16.05" customHeight="1" x14ac:dyDescent="0.3"/>
    <row r="4280" ht="16.05" customHeight="1" x14ac:dyDescent="0.3"/>
    <row r="4281" ht="16.05" customHeight="1" x14ac:dyDescent="0.3"/>
    <row r="4282" ht="16.05" customHeight="1" x14ac:dyDescent="0.3"/>
    <row r="4283" ht="16.05" customHeight="1" x14ac:dyDescent="0.3"/>
    <row r="4284" ht="16.05" customHeight="1" x14ac:dyDescent="0.3"/>
    <row r="4285" ht="16.05" customHeight="1" x14ac:dyDescent="0.3"/>
    <row r="4286" ht="16.05" customHeight="1" x14ac:dyDescent="0.3"/>
    <row r="4287" ht="16.05" customHeight="1" x14ac:dyDescent="0.3"/>
    <row r="4288" ht="16.05" customHeight="1" x14ac:dyDescent="0.3"/>
    <row r="4289" ht="16.05" customHeight="1" x14ac:dyDescent="0.3"/>
    <row r="4290" ht="16.05" customHeight="1" x14ac:dyDescent="0.3"/>
    <row r="4291" ht="16.05" customHeight="1" x14ac:dyDescent="0.3"/>
    <row r="4292" ht="16.05" customHeight="1" x14ac:dyDescent="0.3"/>
    <row r="4293" ht="16.05" customHeight="1" x14ac:dyDescent="0.3"/>
    <row r="4294" ht="16.05" customHeight="1" x14ac:dyDescent="0.3"/>
    <row r="4295" ht="16.05" customHeight="1" x14ac:dyDescent="0.3"/>
    <row r="4296" ht="16.05" customHeight="1" x14ac:dyDescent="0.3"/>
    <row r="4297" ht="16.05" customHeight="1" x14ac:dyDescent="0.3"/>
    <row r="4298" ht="16.05" customHeight="1" x14ac:dyDescent="0.3"/>
    <row r="4299" ht="16.05" customHeight="1" x14ac:dyDescent="0.3"/>
    <row r="4300" ht="16.05" customHeight="1" x14ac:dyDescent="0.3"/>
    <row r="4301" ht="16.05" customHeight="1" x14ac:dyDescent="0.3"/>
    <row r="4302" ht="16.05" customHeight="1" x14ac:dyDescent="0.3"/>
    <row r="4303" ht="16.05" customHeight="1" x14ac:dyDescent="0.3"/>
    <row r="4304" ht="16.05" customHeight="1" x14ac:dyDescent="0.3"/>
    <row r="4305" ht="16.05" customHeight="1" x14ac:dyDescent="0.3"/>
    <row r="4306" ht="16.05" customHeight="1" x14ac:dyDescent="0.3"/>
    <row r="4307" ht="16.05" customHeight="1" x14ac:dyDescent="0.3"/>
    <row r="4308" ht="16.05" customHeight="1" x14ac:dyDescent="0.3"/>
    <row r="4309" ht="16.05" customHeight="1" x14ac:dyDescent="0.3"/>
    <row r="4310" ht="16.05" customHeight="1" x14ac:dyDescent="0.3"/>
    <row r="4311" ht="16.05" customHeight="1" x14ac:dyDescent="0.3"/>
    <row r="4312" ht="16.05" customHeight="1" x14ac:dyDescent="0.3"/>
    <row r="4313" ht="16.05" customHeight="1" x14ac:dyDescent="0.3"/>
    <row r="4314" ht="16.05" customHeight="1" x14ac:dyDescent="0.3"/>
    <row r="4315" ht="16.05" customHeight="1" x14ac:dyDescent="0.3"/>
    <row r="4316" ht="16.05" customHeight="1" x14ac:dyDescent="0.3"/>
    <row r="4317" ht="16.05" customHeight="1" x14ac:dyDescent="0.3"/>
    <row r="4318" ht="16.05" customHeight="1" x14ac:dyDescent="0.3"/>
    <row r="4319" ht="16.05" customHeight="1" x14ac:dyDescent="0.3"/>
    <row r="4320" ht="16.05" customHeight="1" x14ac:dyDescent="0.3"/>
    <row r="4321" ht="16.05" customHeight="1" x14ac:dyDescent="0.3"/>
    <row r="4322" ht="16.05" customHeight="1" x14ac:dyDescent="0.3"/>
    <row r="4323" ht="16.05" customHeight="1" x14ac:dyDescent="0.3"/>
    <row r="4324" ht="16.05" customHeight="1" x14ac:dyDescent="0.3"/>
    <row r="4325" ht="16.05" customHeight="1" x14ac:dyDescent="0.3"/>
    <row r="4326" ht="16.05" customHeight="1" x14ac:dyDescent="0.3"/>
    <row r="4327" ht="16.05" customHeight="1" x14ac:dyDescent="0.3"/>
    <row r="4328" ht="16.05" customHeight="1" x14ac:dyDescent="0.3"/>
    <row r="4329" ht="16.05" customHeight="1" x14ac:dyDescent="0.3"/>
    <row r="4330" ht="16.05" customHeight="1" x14ac:dyDescent="0.3"/>
    <row r="4331" ht="16.05" customHeight="1" x14ac:dyDescent="0.3"/>
    <row r="4332" ht="16.05" customHeight="1" x14ac:dyDescent="0.3"/>
    <row r="4333" ht="16.05" customHeight="1" x14ac:dyDescent="0.3"/>
    <row r="4334" ht="16.05" customHeight="1" x14ac:dyDescent="0.3"/>
    <row r="4335" ht="16.05" customHeight="1" x14ac:dyDescent="0.3"/>
    <row r="4336" ht="16.05" customHeight="1" x14ac:dyDescent="0.3"/>
    <row r="4337" ht="16.05" customHeight="1" x14ac:dyDescent="0.3"/>
    <row r="4338" ht="16.05" customHeight="1" x14ac:dyDescent="0.3"/>
    <row r="4339" ht="16.05" customHeight="1" x14ac:dyDescent="0.3"/>
    <row r="4340" ht="16.05" customHeight="1" x14ac:dyDescent="0.3"/>
    <row r="4341" ht="16.05" customHeight="1" x14ac:dyDescent="0.3"/>
    <row r="4342" ht="16.05" customHeight="1" x14ac:dyDescent="0.3"/>
    <row r="4343" ht="16.05" customHeight="1" x14ac:dyDescent="0.3"/>
    <row r="4344" ht="16.05" customHeight="1" x14ac:dyDescent="0.3"/>
    <row r="4345" ht="16.05" customHeight="1" x14ac:dyDescent="0.3"/>
    <row r="4346" ht="16.05" customHeight="1" x14ac:dyDescent="0.3"/>
    <row r="4347" ht="16.05" customHeight="1" x14ac:dyDescent="0.3"/>
    <row r="4348" ht="16.05" customHeight="1" x14ac:dyDescent="0.3"/>
    <row r="4349" ht="16.05" customHeight="1" x14ac:dyDescent="0.3"/>
    <row r="4350" ht="16.05" customHeight="1" x14ac:dyDescent="0.3"/>
    <row r="4351" ht="16.05" customHeight="1" x14ac:dyDescent="0.3"/>
    <row r="4352" ht="16.05" customHeight="1" x14ac:dyDescent="0.3"/>
    <row r="4353" ht="16.05" customHeight="1" x14ac:dyDescent="0.3"/>
    <row r="4354" ht="16.05" customHeight="1" x14ac:dyDescent="0.3"/>
    <row r="4355" ht="16.05" customHeight="1" x14ac:dyDescent="0.3"/>
    <row r="4356" ht="16.05" customHeight="1" x14ac:dyDescent="0.3"/>
    <row r="4357" ht="16.05" customHeight="1" x14ac:dyDescent="0.3"/>
    <row r="4358" ht="16.05" customHeight="1" x14ac:dyDescent="0.3"/>
    <row r="4359" ht="16.05" customHeight="1" x14ac:dyDescent="0.3"/>
    <row r="4360" ht="16.05" customHeight="1" x14ac:dyDescent="0.3"/>
    <row r="4361" ht="16.05" customHeight="1" x14ac:dyDescent="0.3"/>
    <row r="4362" ht="16.05" customHeight="1" x14ac:dyDescent="0.3"/>
    <row r="4363" ht="16.05" customHeight="1" x14ac:dyDescent="0.3"/>
    <row r="4364" ht="16.05" customHeight="1" x14ac:dyDescent="0.3"/>
    <row r="4365" ht="16.05" customHeight="1" x14ac:dyDescent="0.3"/>
    <row r="4366" ht="16.05" customHeight="1" x14ac:dyDescent="0.3"/>
    <row r="4367" ht="16.05" customHeight="1" x14ac:dyDescent="0.3"/>
    <row r="4368" ht="16.05" customHeight="1" x14ac:dyDescent="0.3"/>
    <row r="4369" ht="16.05" customHeight="1" x14ac:dyDescent="0.3"/>
    <row r="4370" ht="16.05" customHeight="1" x14ac:dyDescent="0.3"/>
    <row r="4371" ht="16.05" customHeight="1" x14ac:dyDescent="0.3"/>
    <row r="4372" ht="16.05" customHeight="1" x14ac:dyDescent="0.3"/>
    <row r="4373" ht="16.05" customHeight="1" x14ac:dyDescent="0.3"/>
    <row r="4374" ht="16.05" customHeight="1" x14ac:dyDescent="0.3"/>
    <row r="4375" ht="16.05" customHeight="1" x14ac:dyDescent="0.3"/>
    <row r="4376" ht="16.05" customHeight="1" x14ac:dyDescent="0.3"/>
    <row r="4377" ht="16.05" customHeight="1" x14ac:dyDescent="0.3"/>
    <row r="4378" ht="16.05" customHeight="1" x14ac:dyDescent="0.3"/>
    <row r="4379" ht="16.05" customHeight="1" x14ac:dyDescent="0.3"/>
    <row r="4380" ht="16.05" customHeight="1" x14ac:dyDescent="0.3"/>
    <row r="4381" ht="16.05" customHeight="1" x14ac:dyDescent="0.3"/>
    <row r="4382" ht="16.05" customHeight="1" x14ac:dyDescent="0.3"/>
    <row r="4383" ht="16.05" customHeight="1" x14ac:dyDescent="0.3"/>
    <row r="4384" ht="16.05" customHeight="1" x14ac:dyDescent="0.3"/>
    <row r="4385" ht="16.05" customHeight="1" x14ac:dyDescent="0.3"/>
    <row r="4386" ht="16.05" customHeight="1" x14ac:dyDescent="0.3"/>
    <row r="4387" ht="16.05" customHeight="1" x14ac:dyDescent="0.3"/>
    <row r="4388" ht="16.05" customHeight="1" x14ac:dyDescent="0.3"/>
    <row r="4389" ht="16.05" customHeight="1" x14ac:dyDescent="0.3"/>
    <row r="4390" ht="16.05" customHeight="1" x14ac:dyDescent="0.3"/>
    <row r="4391" ht="16.05" customHeight="1" x14ac:dyDescent="0.3"/>
    <row r="4392" ht="16.05" customHeight="1" x14ac:dyDescent="0.3"/>
    <row r="4393" ht="16.05" customHeight="1" x14ac:dyDescent="0.3"/>
    <row r="4394" ht="16.05" customHeight="1" x14ac:dyDescent="0.3"/>
    <row r="4395" ht="16.05" customHeight="1" x14ac:dyDescent="0.3"/>
    <row r="4396" ht="16.05" customHeight="1" x14ac:dyDescent="0.3"/>
    <row r="4397" ht="16.05" customHeight="1" x14ac:dyDescent="0.3"/>
    <row r="4398" ht="16.05" customHeight="1" x14ac:dyDescent="0.3"/>
    <row r="4399" ht="16.05" customHeight="1" x14ac:dyDescent="0.3"/>
    <row r="4400" ht="16.05" customHeight="1" x14ac:dyDescent="0.3"/>
    <row r="4401" ht="16.05" customHeight="1" x14ac:dyDescent="0.3"/>
    <row r="4402" ht="16.05" customHeight="1" x14ac:dyDescent="0.3"/>
    <row r="4403" ht="16.05" customHeight="1" x14ac:dyDescent="0.3"/>
    <row r="4404" ht="16.05" customHeight="1" x14ac:dyDescent="0.3"/>
    <row r="4405" ht="16.05" customHeight="1" x14ac:dyDescent="0.3"/>
    <row r="4406" ht="16.05" customHeight="1" x14ac:dyDescent="0.3"/>
    <row r="4407" ht="16.05" customHeight="1" x14ac:dyDescent="0.3"/>
    <row r="4408" ht="16.05" customHeight="1" x14ac:dyDescent="0.3"/>
    <row r="4409" ht="16.05" customHeight="1" x14ac:dyDescent="0.3"/>
    <row r="4410" ht="16.05" customHeight="1" x14ac:dyDescent="0.3"/>
    <row r="4411" ht="16.05" customHeight="1" x14ac:dyDescent="0.3"/>
    <row r="4412" ht="16.05" customHeight="1" x14ac:dyDescent="0.3"/>
    <row r="4413" ht="16.05" customHeight="1" x14ac:dyDescent="0.3"/>
    <row r="4414" ht="16.05" customHeight="1" x14ac:dyDescent="0.3"/>
    <row r="4415" ht="16.05" customHeight="1" x14ac:dyDescent="0.3"/>
    <row r="4416" ht="16.05" customHeight="1" x14ac:dyDescent="0.3"/>
    <row r="4417" ht="16.05" customHeight="1" x14ac:dyDescent="0.3"/>
    <row r="4418" ht="16.05" customHeight="1" x14ac:dyDescent="0.3"/>
    <row r="4419" ht="16.05" customHeight="1" x14ac:dyDescent="0.3"/>
    <row r="4420" ht="16.05" customHeight="1" x14ac:dyDescent="0.3"/>
    <row r="4421" ht="16.05" customHeight="1" x14ac:dyDescent="0.3"/>
    <row r="4422" ht="16.05" customHeight="1" x14ac:dyDescent="0.3"/>
    <row r="4423" ht="16.05" customHeight="1" x14ac:dyDescent="0.3"/>
    <row r="4424" ht="16.05" customHeight="1" x14ac:dyDescent="0.3"/>
    <row r="4425" ht="16.05" customHeight="1" x14ac:dyDescent="0.3"/>
    <row r="4426" ht="16.05" customHeight="1" x14ac:dyDescent="0.3"/>
    <row r="4427" ht="16.05" customHeight="1" x14ac:dyDescent="0.3"/>
    <row r="4428" ht="16.05" customHeight="1" x14ac:dyDescent="0.3"/>
    <row r="4429" ht="16.05" customHeight="1" x14ac:dyDescent="0.3"/>
    <row r="4430" ht="16.05" customHeight="1" x14ac:dyDescent="0.3"/>
    <row r="4431" ht="16.05" customHeight="1" x14ac:dyDescent="0.3"/>
    <row r="4432" ht="16.05" customHeight="1" x14ac:dyDescent="0.3"/>
    <row r="4433" ht="16.05" customHeight="1" x14ac:dyDescent="0.3"/>
    <row r="4434" ht="16.05" customHeight="1" x14ac:dyDescent="0.3"/>
    <row r="4435" ht="16.05" customHeight="1" x14ac:dyDescent="0.3"/>
    <row r="4436" ht="16.05" customHeight="1" x14ac:dyDescent="0.3"/>
    <row r="4437" ht="16.05" customHeight="1" x14ac:dyDescent="0.3"/>
    <row r="4438" ht="16.05" customHeight="1" x14ac:dyDescent="0.3"/>
    <row r="4439" ht="16.05" customHeight="1" x14ac:dyDescent="0.3"/>
    <row r="4440" ht="16.05" customHeight="1" x14ac:dyDescent="0.3"/>
    <row r="4441" ht="16.05" customHeight="1" x14ac:dyDescent="0.3"/>
    <row r="4442" ht="16.05" customHeight="1" x14ac:dyDescent="0.3"/>
    <row r="4443" ht="16.05" customHeight="1" x14ac:dyDescent="0.3"/>
    <row r="4444" ht="16.05" customHeight="1" x14ac:dyDescent="0.3"/>
    <row r="4445" ht="16.05" customHeight="1" x14ac:dyDescent="0.3"/>
    <row r="4446" ht="16.05" customHeight="1" x14ac:dyDescent="0.3"/>
    <row r="4447" ht="16.05" customHeight="1" x14ac:dyDescent="0.3"/>
    <row r="4448" ht="16.05" customHeight="1" x14ac:dyDescent="0.3"/>
    <row r="4449" ht="16.05" customHeight="1" x14ac:dyDescent="0.3"/>
    <row r="4450" ht="16.05" customHeight="1" x14ac:dyDescent="0.3"/>
    <row r="4451" ht="16.05" customHeight="1" x14ac:dyDescent="0.3"/>
    <row r="4452" ht="16.05" customHeight="1" x14ac:dyDescent="0.3"/>
    <row r="4453" ht="16.05" customHeight="1" x14ac:dyDescent="0.3"/>
    <row r="4454" ht="16.05" customHeight="1" x14ac:dyDescent="0.3"/>
    <row r="4455" ht="16.05" customHeight="1" x14ac:dyDescent="0.3"/>
    <row r="4456" ht="16.05" customHeight="1" x14ac:dyDescent="0.3"/>
    <row r="4457" ht="16.05" customHeight="1" x14ac:dyDescent="0.3"/>
    <row r="4458" ht="16.05" customHeight="1" x14ac:dyDescent="0.3"/>
    <row r="4459" ht="16.05" customHeight="1" x14ac:dyDescent="0.3"/>
    <row r="4460" ht="16.05" customHeight="1" x14ac:dyDescent="0.3"/>
    <row r="4461" ht="16.05" customHeight="1" x14ac:dyDescent="0.3"/>
    <row r="4462" ht="16.05" customHeight="1" x14ac:dyDescent="0.3"/>
    <row r="4463" ht="16.05" customHeight="1" x14ac:dyDescent="0.3"/>
    <row r="4464" ht="16.05" customHeight="1" x14ac:dyDescent="0.3"/>
    <row r="4465" ht="16.05" customHeight="1" x14ac:dyDescent="0.3"/>
    <row r="4466" ht="16.05" customHeight="1" x14ac:dyDescent="0.3"/>
    <row r="4467" ht="16.05" customHeight="1" x14ac:dyDescent="0.3"/>
    <row r="4468" ht="16.05" customHeight="1" x14ac:dyDescent="0.3"/>
    <row r="4469" ht="16.05" customHeight="1" x14ac:dyDescent="0.3"/>
    <row r="4470" ht="16.05" customHeight="1" x14ac:dyDescent="0.3"/>
    <row r="4471" ht="16.05" customHeight="1" x14ac:dyDescent="0.3"/>
    <row r="4472" ht="16.05" customHeight="1" x14ac:dyDescent="0.3"/>
    <row r="4473" ht="16.05" customHeight="1" x14ac:dyDescent="0.3"/>
    <row r="4474" ht="16.05" customHeight="1" x14ac:dyDescent="0.3"/>
    <row r="4475" ht="16.05" customHeight="1" x14ac:dyDescent="0.3"/>
    <row r="4476" ht="16.05" customHeight="1" x14ac:dyDescent="0.3"/>
    <row r="4477" ht="16.05" customHeight="1" x14ac:dyDescent="0.3"/>
    <row r="4478" ht="16.05" customHeight="1" x14ac:dyDescent="0.3"/>
    <row r="4479" ht="16.05" customHeight="1" x14ac:dyDescent="0.3"/>
    <row r="4480" ht="16.05" customHeight="1" x14ac:dyDescent="0.3"/>
    <row r="4481" ht="16.05" customHeight="1" x14ac:dyDescent="0.3"/>
    <row r="4482" ht="16.05" customHeight="1" x14ac:dyDescent="0.3"/>
    <row r="4483" ht="16.05" customHeight="1" x14ac:dyDescent="0.3"/>
    <row r="4484" ht="16.05" customHeight="1" x14ac:dyDescent="0.3"/>
    <row r="4485" ht="16.05" customHeight="1" x14ac:dyDescent="0.3"/>
    <row r="4486" ht="16.05" customHeight="1" x14ac:dyDescent="0.3"/>
    <row r="4487" ht="16.05" customHeight="1" x14ac:dyDescent="0.3"/>
    <row r="4488" ht="16.05" customHeight="1" x14ac:dyDescent="0.3"/>
    <row r="4489" ht="16.05" customHeight="1" x14ac:dyDescent="0.3"/>
    <row r="4490" ht="16.05" customHeight="1" x14ac:dyDescent="0.3"/>
    <row r="4491" ht="16.05" customHeight="1" x14ac:dyDescent="0.3"/>
    <row r="4492" ht="16.05" customHeight="1" x14ac:dyDescent="0.3"/>
    <row r="4493" ht="16.05" customHeight="1" x14ac:dyDescent="0.3"/>
    <row r="4494" ht="16.05" customHeight="1" x14ac:dyDescent="0.3"/>
    <row r="4495" ht="16.05" customHeight="1" x14ac:dyDescent="0.3"/>
    <row r="4496" ht="16.05" customHeight="1" x14ac:dyDescent="0.3"/>
    <row r="4497" ht="16.05" customHeight="1" x14ac:dyDescent="0.3"/>
    <row r="4498" ht="16.05" customHeight="1" x14ac:dyDescent="0.3"/>
    <row r="4499" ht="16.05" customHeight="1" x14ac:dyDescent="0.3"/>
    <row r="4500" ht="16.05" customHeight="1" x14ac:dyDescent="0.3"/>
    <row r="4501" ht="16.05" customHeight="1" x14ac:dyDescent="0.3"/>
    <row r="4502" ht="16.05" customHeight="1" x14ac:dyDescent="0.3"/>
    <row r="4503" ht="16.05" customHeight="1" x14ac:dyDescent="0.3"/>
    <row r="4504" ht="16.05" customHeight="1" x14ac:dyDescent="0.3"/>
    <row r="4505" ht="16.05" customHeight="1" x14ac:dyDescent="0.3"/>
    <row r="4506" ht="16.05" customHeight="1" x14ac:dyDescent="0.3"/>
    <row r="4507" ht="16.05" customHeight="1" x14ac:dyDescent="0.3"/>
    <row r="4508" ht="16.05" customHeight="1" x14ac:dyDescent="0.3"/>
    <row r="4509" ht="16.05" customHeight="1" x14ac:dyDescent="0.3"/>
    <row r="4510" ht="16.05" customHeight="1" x14ac:dyDescent="0.3"/>
    <row r="4511" ht="16.05" customHeight="1" x14ac:dyDescent="0.3"/>
    <row r="4512" ht="16.05" customHeight="1" x14ac:dyDescent="0.3"/>
    <row r="4513" ht="16.05" customHeight="1" x14ac:dyDescent="0.3"/>
    <row r="4514" ht="16.05" customHeight="1" x14ac:dyDescent="0.3"/>
    <row r="4515" ht="16.05" customHeight="1" x14ac:dyDescent="0.3"/>
    <row r="4516" ht="16.05" customHeight="1" x14ac:dyDescent="0.3"/>
    <row r="4517" ht="16.05" customHeight="1" x14ac:dyDescent="0.3"/>
    <row r="4518" ht="16.05" customHeight="1" x14ac:dyDescent="0.3"/>
    <row r="4519" ht="16.05" customHeight="1" x14ac:dyDescent="0.3"/>
    <row r="4520" ht="16.05" customHeight="1" x14ac:dyDescent="0.3"/>
    <row r="4521" ht="16.05" customHeight="1" x14ac:dyDescent="0.3"/>
    <row r="4522" ht="16.05" customHeight="1" x14ac:dyDescent="0.3"/>
    <row r="4523" ht="16.05" customHeight="1" x14ac:dyDescent="0.3"/>
    <row r="4524" ht="16.05" customHeight="1" x14ac:dyDescent="0.3"/>
    <row r="4525" ht="16.05" customHeight="1" x14ac:dyDescent="0.3"/>
    <row r="4526" ht="16.05" customHeight="1" x14ac:dyDescent="0.3"/>
    <row r="4527" ht="16.05" customHeight="1" x14ac:dyDescent="0.3"/>
    <row r="4528" ht="16.05" customHeight="1" x14ac:dyDescent="0.3"/>
    <row r="4529" ht="16.05" customHeight="1" x14ac:dyDescent="0.3"/>
    <row r="4530" ht="16.05" customHeight="1" x14ac:dyDescent="0.3"/>
    <row r="4531" ht="16.05" customHeight="1" x14ac:dyDescent="0.3"/>
    <row r="4532" ht="16.05" customHeight="1" x14ac:dyDescent="0.3"/>
    <row r="4533" ht="16.05" customHeight="1" x14ac:dyDescent="0.3"/>
    <row r="4534" ht="16.05" customHeight="1" x14ac:dyDescent="0.3"/>
    <row r="4535" ht="16.05" customHeight="1" x14ac:dyDescent="0.3"/>
    <row r="4536" ht="16.05" customHeight="1" x14ac:dyDescent="0.3"/>
    <row r="4537" ht="16.05" customHeight="1" x14ac:dyDescent="0.3"/>
    <row r="4538" ht="16.05" customHeight="1" x14ac:dyDescent="0.3"/>
    <row r="4539" ht="16.05" customHeight="1" x14ac:dyDescent="0.3"/>
    <row r="4540" ht="16.05" customHeight="1" x14ac:dyDescent="0.3"/>
    <row r="4541" ht="16.05" customHeight="1" x14ac:dyDescent="0.3"/>
    <row r="4542" ht="16.05" customHeight="1" x14ac:dyDescent="0.3"/>
    <row r="4543" ht="16.05" customHeight="1" x14ac:dyDescent="0.3"/>
    <row r="4544" ht="16.05" customHeight="1" x14ac:dyDescent="0.3"/>
    <row r="4545" ht="16.05" customHeight="1" x14ac:dyDescent="0.3"/>
    <row r="4546" ht="16.05" customHeight="1" x14ac:dyDescent="0.3"/>
    <row r="4547" ht="16.05" customHeight="1" x14ac:dyDescent="0.3"/>
    <row r="4548" ht="16.05" customHeight="1" x14ac:dyDescent="0.3"/>
    <row r="4549" ht="16.05" customHeight="1" x14ac:dyDescent="0.3"/>
    <row r="4550" ht="16.05" customHeight="1" x14ac:dyDescent="0.3"/>
    <row r="4551" ht="16.05" customHeight="1" x14ac:dyDescent="0.3"/>
    <row r="4552" ht="16.05" customHeight="1" x14ac:dyDescent="0.3"/>
    <row r="4553" ht="16.05" customHeight="1" x14ac:dyDescent="0.3"/>
    <row r="4554" ht="16.05" customHeight="1" x14ac:dyDescent="0.3"/>
    <row r="4555" ht="16.05" customHeight="1" x14ac:dyDescent="0.3"/>
    <row r="4556" ht="16.05" customHeight="1" x14ac:dyDescent="0.3"/>
    <row r="4557" ht="16.05" customHeight="1" x14ac:dyDescent="0.3"/>
    <row r="4558" ht="16.05" customHeight="1" x14ac:dyDescent="0.3"/>
    <row r="4559" ht="16.05" customHeight="1" x14ac:dyDescent="0.3"/>
    <row r="4560" ht="16.05" customHeight="1" x14ac:dyDescent="0.3"/>
    <row r="4561" ht="16.05" customHeight="1" x14ac:dyDescent="0.3"/>
    <row r="4562" ht="16.05" customHeight="1" x14ac:dyDescent="0.3"/>
    <row r="4563" ht="16.05" customHeight="1" x14ac:dyDescent="0.3"/>
    <row r="4564" ht="16.05" customHeight="1" x14ac:dyDescent="0.3"/>
    <row r="4565" ht="16.05" customHeight="1" x14ac:dyDescent="0.3"/>
    <row r="4566" ht="16.05" customHeight="1" x14ac:dyDescent="0.3"/>
    <row r="4567" ht="16.05" customHeight="1" x14ac:dyDescent="0.3"/>
    <row r="4568" ht="16.05" customHeight="1" x14ac:dyDescent="0.3"/>
    <row r="4569" ht="16.05" customHeight="1" x14ac:dyDescent="0.3"/>
    <row r="4570" ht="16.05" customHeight="1" x14ac:dyDescent="0.3"/>
    <row r="4571" ht="16.05" customHeight="1" x14ac:dyDescent="0.3"/>
    <row r="4572" ht="16.05" customHeight="1" x14ac:dyDescent="0.3"/>
    <row r="4573" ht="16.05" customHeight="1" x14ac:dyDescent="0.3"/>
    <row r="4574" ht="16.05" customHeight="1" x14ac:dyDescent="0.3"/>
    <row r="4575" ht="16.05" customHeight="1" x14ac:dyDescent="0.3"/>
    <row r="4576" ht="16.05" customHeight="1" x14ac:dyDescent="0.3"/>
    <row r="4577" ht="16.05" customHeight="1" x14ac:dyDescent="0.3"/>
    <row r="4578" ht="16.05" customHeight="1" x14ac:dyDescent="0.3"/>
    <row r="4579" ht="16.05" customHeight="1" x14ac:dyDescent="0.3"/>
    <row r="4580" ht="16.05" customHeight="1" x14ac:dyDescent="0.3"/>
    <row r="4581" ht="16.05" customHeight="1" x14ac:dyDescent="0.3"/>
    <row r="4582" ht="16.05" customHeight="1" x14ac:dyDescent="0.3"/>
    <row r="4583" ht="16.05" customHeight="1" x14ac:dyDescent="0.3"/>
    <row r="4584" ht="16.05" customHeight="1" x14ac:dyDescent="0.3"/>
    <row r="4585" ht="16.05" customHeight="1" x14ac:dyDescent="0.3"/>
    <row r="4586" ht="16.05" customHeight="1" x14ac:dyDescent="0.3"/>
    <row r="4587" ht="16.05" customHeight="1" x14ac:dyDescent="0.3"/>
    <row r="4588" ht="16.05" customHeight="1" x14ac:dyDescent="0.3"/>
    <row r="4589" ht="16.05" customHeight="1" x14ac:dyDescent="0.3"/>
    <row r="4590" ht="16.05" customHeight="1" x14ac:dyDescent="0.3"/>
    <row r="4591" ht="16.05" customHeight="1" x14ac:dyDescent="0.3"/>
    <row r="4592" ht="16.05" customHeight="1" x14ac:dyDescent="0.3"/>
    <row r="4593" ht="16.05" customHeight="1" x14ac:dyDescent="0.3"/>
    <row r="4594" ht="16.05" customHeight="1" x14ac:dyDescent="0.3"/>
    <row r="4595" ht="16.05" customHeight="1" x14ac:dyDescent="0.3"/>
    <row r="4596" ht="16.05" customHeight="1" x14ac:dyDescent="0.3"/>
    <row r="4597" ht="16.05" customHeight="1" x14ac:dyDescent="0.3"/>
    <row r="4598" ht="16.05" customHeight="1" x14ac:dyDescent="0.3"/>
    <row r="4599" ht="16.05" customHeight="1" x14ac:dyDescent="0.3"/>
    <row r="4600" ht="16.05" customHeight="1" x14ac:dyDescent="0.3"/>
    <row r="4601" ht="16.05" customHeight="1" x14ac:dyDescent="0.3"/>
    <row r="4602" ht="16.05" customHeight="1" x14ac:dyDescent="0.3"/>
    <row r="4603" ht="16.05" customHeight="1" x14ac:dyDescent="0.3"/>
    <row r="4604" ht="16.05" customHeight="1" x14ac:dyDescent="0.3"/>
    <row r="4605" ht="16.05" customHeight="1" x14ac:dyDescent="0.3"/>
    <row r="4606" ht="16.05" customHeight="1" x14ac:dyDescent="0.3"/>
    <row r="4607" ht="16.05" customHeight="1" x14ac:dyDescent="0.3"/>
    <row r="4608" ht="16.05" customHeight="1" x14ac:dyDescent="0.3"/>
    <row r="4609" ht="16.05" customHeight="1" x14ac:dyDescent="0.3"/>
    <row r="4610" ht="16.05" customHeight="1" x14ac:dyDescent="0.3"/>
    <row r="4611" ht="16.05" customHeight="1" x14ac:dyDescent="0.3"/>
    <row r="4612" ht="16.05" customHeight="1" x14ac:dyDescent="0.3"/>
    <row r="4613" ht="16.05" customHeight="1" x14ac:dyDescent="0.3"/>
    <row r="4614" ht="16.05" customHeight="1" x14ac:dyDescent="0.3"/>
    <row r="4615" ht="16.05" customHeight="1" x14ac:dyDescent="0.3"/>
    <row r="4616" ht="16.05" customHeight="1" x14ac:dyDescent="0.3"/>
    <row r="4617" ht="16.05" customHeight="1" x14ac:dyDescent="0.3"/>
    <row r="4618" ht="16.05" customHeight="1" x14ac:dyDescent="0.3"/>
    <row r="4619" ht="16.05" customHeight="1" x14ac:dyDescent="0.3"/>
    <row r="4620" ht="16.05" customHeight="1" x14ac:dyDescent="0.3"/>
    <row r="4621" ht="16.05" customHeight="1" x14ac:dyDescent="0.3"/>
    <row r="4622" ht="16.05" customHeight="1" x14ac:dyDescent="0.3"/>
    <row r="4623" ht="16.05" customHeight="1" x14ac:dyDescent="0.3"/>
    <row r="4624" ht="16.05" customHeight="1" x14ac:dyDescent="0.3"/>
    <row r="4625" ht="16.05" customHeight="1" x14ac:dyDescent="0.3"/>
    <row r="4626" ht="16.05" customHeight="1" x14ac:dyDescent="0.3"/>
    <row r="4627" ht="16.05" customHeight="1" x14ac:dyDescent="0.3"/>
    <row r="4628" ht="16.05" customHeight="1" x14ac:dyDescent="0.3"/>
    <row r="4629" ht="16.05" customHeight="1" x14ac:dyDescent="0.3"/>
    <row r="4630" ht="16.05" customHeight="1" x14ac:dyDescent="0.3"/>
    <row r="4631" ht="16.05" customHeight="1" x14ac:dyDescent="0.3"/>
    <row r="4632" ht="16.05" customHeight="1" x14ac:dyDescent="0.3"/>
    <row r="4633" ht="16.05" customHeight="1" x14ac:dyDescent="0.3"/>
    <row r="4634" ht="16.05" customHeight="1" x14ac:dyDescent="0.3"/>
    <row r="4635" ht="16.05" customHeight="1" x14ac:dyDescent="0.3"/>
    <row r="4636" ht="16.05" customHeight="1" x14ac:dyDescent="0.3"/>
    <row r="4637" ht="16.05" customHeight="1" x14ac:dyDescent="0.3"/>
    <row r="4638" ht="16.05" customHeight="1" x14ac:dyDescent="0.3"/>
    <row r="4639" ht="16.05" customHeight="1" x14ac:dyDescent="0.3"/>
    <row r="4640" ht="16.05" customHeight="1" x14ac:dyDescent="0.3"/>
    <row r="4641" ht="16.05" customHeight="1" x14ac:dyDescent="0.3"/>
    <row r="4642" ht="16.05" customHeight="1" x14ac:dyDescent="0.3"/>
    <row r="4643" ht="16.05" customHeight="1" x14ac:dyDescent="0.3"/>
    <row r="4644" ht="16.05" customHeight="1" x14ac:dyDescent="0.3"/>
    <row r="4645" ht="16.05" customHeight="1" x14ac:dyDescent="0.3"/>
    <row r="4646" ht="16.05" customHeight="1" x14ac:dyDescent="0.3"/>
    <row r="4647" ht="16.05" customHeight="1" x14ac:dyDescent="0.3"/>
    <row r="4648" ht="16.05" customHeight="1" x14ac:dyDescent="0.3"/>
    <row r="4649" ht="16.05" customHeight="1" x14ac:dyDescent="0.3"/>
    <row r="4650" ht="16.05" customHeight="1" x14ac:dyDescent="0.3"/>
    <row r="4651" ht="16.05" customHeight="1" x14ac:dyDescent="0.3"/>
    <row r="4652" ht="16.05" customHeight="1" x14ac:dyDescent="0.3"/>
    <row r="4653" ht="16.05" customHeight="1" x14ac:dyDescent="0.3"/>
    <row r="4654" ht="16.05" customHeight="1" x14ac:dyDescent="0.3"/>
    <row r="4655" ht="16.05" customHeight="1" x14ac:dyDescent="0.3"/>
    <row r="4656" ht="16.05" customHeight="1" x14ac:dyDescent="0.3"/>
    <row r="4657" ht="16.05" customHeight="1" x14ac:dyDescent="0.3"/>
    <row r="4658" ht="16.05" customHeight="1" x14ac:dyDescent="0.3"/>
    <row r="4659" ht="16.05" customHeight="1" x14ac:dyDescent="0.3"/>
    <row r="4660" ht="16.05" customHeight="1" x14ac:dyDescent="0.3"/>
    <row r="4661" ht="16.05" customHeight="1" x14ac:dyDescent="0.3"/>
    <row r="4662" ht="16.05" customHeight="1" x14ac:dyDescent="0.3"/>
    <row r="4663" ht="16.05" customHeight="1" x14ac:dyDescent="0.3"/>
    <row r="4664" ht="16.05" customHeight="1" x14ac:dyDescent="0.3"/>
    <row r="4665" ht="16.05" customHeight="1" x14ac:dyDescent="0.3"/>
    <row r="4666" ht="16.05" customHeight="1" x14ac:dyDescent="0.3"/>
    <row r="4667" ht="16.05" customHeight="1" x14ac:dyDescent="0.3"/>
    <row r="4668" ht="16.05" customHeight="1" x14ac:dyDescent="0.3"/>
    <row r="4669" ht="16.05" customHeight="1" x14ac:dyDescent="0.3"/>
    <row r="4670" ht="16.05" customHeight="1" x14ac:dyDescent="0.3"/>
    <row r="4671" ht="16.05" customHeight="1" x14ac:dyDescent="0.3"/>
    <row r="4672" ht="16.05" customHeight="1" x14ac:dyDescent="0.3"/>
    <row r="4673" ht="16.05" customHeight="1" x14ac:dyDescent="0.3"/>
    <row r="4674" ht="16.05" customHeight="1" x14ac:dyDescent="0.3"/>
    <row r="4675" ht="16.05" customHeight="1" x14ac:dyDescent="0.3"/>
    <row r="4676" ht="16.05" customHeight="1" x14ac:dyDescent="0.3"/>
    <row r="4677" ht="16.05" customHeight="1" x14ac:dyDescent="0.3"/>
    <row r="4678" ht="16.05" customHeight="1" x14ac:dyDescent="0.3"/>
    <row r="4679" ht="16.05" customHeight="1" x14ac:dyDescent="0.3"/>
    <row r="4680" ht="16.05" customHeight="1" x14ac:dyDescent="0.3"/>
    <row r="4681" ht="16.05" customHeight="1" x14ac:dyDescent="0.3"/>
    <row r="4682" ht="16.05" customHeight="1" x14ac:dyDescent="0.3"/>
    <row r="4683" ht="16.05" customHeight="1" x14ac:dyDescent="0.3"/>
    <row r="4684" ht="16.05" customHeight="1" x14ac:dyDescent="0.3"/>
    <row r="4685" ht="16.05" customHeight="1" x14ac:dyDescent="0.3"/>
    <row r="4686" ht="16.05" customHeight="1" x14ac:dyDescent="0.3"/>
    <row r="4687" ht="16.05" customHeight="1" x14ac:dyDescent="0.3"/>
    <row r="4688" ht="16.05" customHeight="1" x14ac:dyDescent="0.3"/>
    <row r="4689" ht="16.05" customHeight="1" x14ac:dyDescent="0.3"/>
    <row r="4690" ht="16.05" customHeight="1" x14ac:dyDescent="0.3"/>
    <row r="4691" ht="16.05" customHeight="1" x14ac:dyDescent="0.3"/>
    <row r="4692" ht="16.05" customHeight="1" x14ac:dyDescent="0.3"/>
    <row r="4693" ht="16.05" customHeight="1" x14ac:dyDescent="0.3"/>
    <row r="4694" ht="16.05" customHeight="1" x14ac:dyDescent="0.3"/>
    <row r="4695" ht="16.05" customHeight="1" x14ac:dyDescent="0.3"/>
    <row r="4696" ht="16.05" customHeight="1" x14ac:dyDescent="0.3"/>
    <row r="4697" ht="16.05" customHeight="1" x14ac:dyDescent="0.3"/>
    <row r="4698" ht="16.05" customHeight="1" x14ac:dyDescent="0.3"/>
    <row r="4699" ht="16.05" customHeight="1" x14ac:dyDescent="0.3"/>
    <row r="4700" ht="16.05" customHeight="1" x14ac:dyDescent="0.3"/>
    <row r="4701" ht="16.05" customHeight="1" x14ac:dyDescent="0.3"/>
    <row r="4702" ht="16.05" customHeight="1" x14ac:dyDescent="0.3"/>
    <row r="4703" ht="16.05" customHeight="1" x14ac:dyDescent="0.3"/>
    <row r="4704" ht="16.05" customHeight="1" x14ac:dyDescent="0.3"/>
    <row r="4705" ht="16.05" customHeight="1" x14ac:dyDescent="0.3"/>
    <row r="4706" ht="16.05" customHeight="1" x14ac:dyDescent="0.3"/>
    <row r="4707" ht="16.05" customHeight="1" x14ac:dyDescent="0.3"/>
    <row r="4708" ht="16.05" customHeight="1" x14ac:dyDescent="0.3"/>
    <row r="4709" ht="16.05" customHeight="1" x14ac:dyDescent="0.3"/>
    <row r="4710" ht="16.05" customHeight="1" x14ac:dyDescent="0.3"/>
    <row r="4711" ht="16.05" customHeight="1" x14ac:dyDescent="0.3"/>
    <row r="4712" ht="16.05" customHeight="1" x14ac:dyDescent="0.3"/>
    <row r="4713" ht="16.05" customHeight="1" x14ac:dyDescent="0.3"/>
    <row r="4714" ht="16.05" customHeight="1" x14ac:dyDescent="0.3"/>
    <row r="4715" ht="16.05" customHeight="1" x14ac:dyDescent="0.3"/>
    <row r="4716" ht="16.05" customHeight="1" x14ac:dyDescent="0.3"/>
    <row r="4717" ht="16.05" customHeight="1" x14ac:dyDescent="0.3"/>
    <row r="4718" ht="16.05" customHeight="1" x14ac:dyDescent="0.3"/>
    <row r="4719" ht="16.05" customHeight="1" x14ac:dyDescent="0.3"/>
    <row r="4720" ht="16.05" customHeight="1" x14ac:dyDescent="0.3"/>
    <row r="4721" ht="16.05" customHeight="1" x14ac:dyDescent="0.3"/>
    <row r="4722" ht="16.05" customHeight="1" x14ac:dyDescent="0.3"/>
    <row r="4723" ht="16.05" customHeight="1" x14ac:dyDescent="0.3"/>
    <row r="4724" ht="16.05" customHeight="1" x14ac:dyDescent="0.3"/>
    <row r="4725" ht="16.05" customHeight="1" x14ac:dyDescent="0.3"/>
    <row r="4726" ht="16.05" customHeight="1" x14ac:dyDescent="0.3"/>
    <row r="4727" ht="16.05" customHeight="1" x14ac:dyDescent="0.3"/>
    <row r="4728" ht="16.05" customHeight="1" x14ac:dyDescent="0.3"/>
    <row r="4729" ht="16.05" customHeight="1" x14ac:dyDescent="0.3"/>
    <row r="4730" ht="16.05" customHeight="1" x14ac:dyDescent="0.3"/>
    <row r="4731" ht="16.05" customHeight="1" x14ac:dyDescent="0.3"/>
    <row r="4732" ht="16.05" customHeight="1" x14ac:dyDescent="0.3"/>
    <row r="4733" ht="16.05" customHeight="1" x14ac:dyDescent="0.3"/>
    <row r="4734" ht="16.05" customHeight="1" x14ac:dyDescent="0.3"/>
    <row r="4735" ht="16.05" customHeight="1" x14ac:dyDescent="0.3"/>
    <row r="4736" ht="16.05" customHeight="1" x14ac:dyDescent="0.3"/>
    <row r="4737" ht="16.05" customHeight="1" x14ac:dyDescent="0.3"/>
    <row r="4738" ht="16.05" customHeight="1" x14ac:dyDescent="0.3"/>
    <row r="4739" ht="16.05" customHeight="1" x14ac:dyDescent="0.3"/>
    <row r="4740" ht="16.05" customHeight="1" x14ac:dyDescent="0.3"/>
    <row r="4741" ht="16.05" customHeight="1" x14ac:dyDescent="0.3"/>
    <row r="4742" ht="16.05" customHeight="1" x14ac:dyDescent="0.3"/>
    <row r="4743" ht="16.05" customHeight="1" x14ac:dyDescent="0.3"/>
    <row r="4744" ht="16.05" customHeight="1" x14ac:dyDescent="0.3"/>
    <row r="4745" ht="16.05" customHeight="1" x14ac:dyDescent="0.3"/>
    <row r="4746" ht="16.05" customHeight="1" x14ac:dyDescent="0.3"/>
    <row r="4747" ht="16.05" customHeight="1" x14ac:dyDescent="0.3"/>
    <row r="4748" ht="16.05" customHeight="1" x14ac:dyDescent="0.3"/>
    <row r="4749" ht="16.05" customHeight="1" x14ac:dyDescent="0.3"/>
    <row r="4750" ht="16.05" customHeight="1" x14ac:dyDescent="0.3"/>
    <row r="4751" ht="16.05" customHeight="1" x14ac:dyDescent="0.3"/>
    <row r="4752" ht="16.05" customHeight="1" x14ac:dyDescent="0.3"/>
    <row r="4753" ht="16.05" customHeight="1" x14ac:dyDescent="0.3"/>
    <row r="4754" ht="16.05" customHeight="1" x14ac:dyDescent="0.3"/>
    <row r="4755" ht="16.05" customHeight="1" x14ac:dyDescent="0.3"/>
    <row r="4756" ht="16.05" customHeight="1" x14ac:dyDescent="0.3"/>
    <row r="4757" ht="16.05" customHeight="1" x14ac:dyDescent="0.3"/>
    <row r="4758" ht="16.05" customHeight="1" x14ac:dyDescent="0.3"/>
    <row r="4759" ht="16.05" customHeight="1" x14ac:dyDescent="0.3"/>
    <row r="4760" ht="16.05" customHeight="1" x14ac:dyDescent="0.3"/>
    <row r="4761" ht="16.05" customHeight="1" x14ac:dyDescent="0.3"/>
    <row r="4762" ht="16.05" customHeight="1" x14ac:dyDescent="0.3"/>
    <row r="4763" ht="16.05" customHeight="1" x14ac:dyDescent="0.3"/>
    <row r="4764" ht="16.05" customHeight="1" x14ac:dyDescent="0.3"/>
    <row r="4765" ht="16.05" customHeight="1" x14ac:dyDescent="0.3"/>
    <row r="4766" ht="16.05" customHeight="1" x14ac:dyDescent="0.3"/>
    <row r="4767" ht="16.05" customHeight="1" x14ac:dyDescent="0.3"/>
    <row r="4768" ht="16.05" customHeight="1" x14ac:dyDescent="0.3"/>
    <row r="4769" ht="16.05" customHeight="1" x14ac:dyDescent="0.3"/>
    <row r="4770" ht="16.05" customHeight="1" x14ac:dyDescent="0.3"/>
    <row r="4771" ht="16.05" customHeight="1" x14ac:dyDescent="0.3"/>
    <row r="4772" ht="16.05" customHeight="1" x14ac:dyDescent="0.3"/>
    <row r="4773" ht="16.05" customHeight="1" x14ac:dyDescent="0.3"/>
    <row r="4774" ht="16.05" customHeight="1" x14ac:dyDescent="0.3"/>
    <row r="4775" ht="16.05" customHeight="1" x14ac:dyDescent="0.3"/>
    <row r="4776" ht="16.05" customHeight="1" x14ac:dyDescent="0.3"/>
    <row r="4777" ht="16.05" customHeight="1" x14ac:dyDescent="0.3"/>
    <row r="4778" ht="16.05" customHeight="1" x14ac:dyDescent="0.3"/>
    <row r="4779" ht="16.05" customHeight="1" x14ac:dyDescent="0.3"/>
    <row r="4780" ht="16.05" customHeight="1" x14ac:dyDescent="0.3"/>
    <row r="4781" ht="16.05" customHeight="1" x14ac:dyDescent="0.3"/>
    <row r="4782" ht="16.05" customHeight="1" x14ac:dyDescent="0.3"/>
    <row r="4783" ht="16.05" customHeight="1" x14ac:dyDescent="0.3"/>
    <row r="4784" ht="16.05" customHeight="1" x14ac:dyDescent="0.3"/>
    <row r="4785" ht="16.05" customHeight="1" x14ac:dyDescent="0.3"/>
    <row r="4786" ht="16.05" customHeight="1" x14ac:dyDescent="0.3"/>
    <row r="4787" ht="16.05" customHeight="1" x14ac:dyDescent="0.3"/>
    <row r="4788" ht="16.05" customHeight="1" x14ac:dyDescent="0.3"/>
    <row r="4789" ht="16.05" customHeight="1" x14ac:dyDescent="0.3"/>
    <row r="4790" ht="16.05" customHeight="1" x14ac:dyDescent="0.3"/>
    <row r="4791" ht="16.05" customHeight="1" x14ac:dyDescent="0.3"/>
    <row r="4792" ht="16.05" customHeight="1" x14ac:dyDescent="0.3"/>
    <row r="4793" ht="16.05" customHeight="1" x14ac:dyDescent="0.3"/>
    <row r="4794" ht="16.05" customHeight="1" x14ac:dyDescent="0.3"/>
    <row r="4795" ht="16.05" customHeight="1" x14ac:dyDescent="0.3"/>
    <row r="4796" ht="16.05" customHeight="1" x14ac:dyDescent="0.3"/>
    <row r="4797" ht="16.05" customHeight="1" x14ac:dyDescent="0.3"/>
    <row r="4798" ht="16.05" customHeight="1" x14ac:dyDescent="0.3"/>
    <row r="4799" ht="16.05" customHeight="1" x14ac:dyDescent="0.3"/>
    <row r="4800" ht="16.05" customHeight="1" x14ac:dyDescent="0.3"/>
    <row r="4801" ht="16.05" customHeight="1" x14ac:dyDescent="0.3"/>
    <row r="4802" ht="16.05" customHeight="1" x14ac:dyDescent="0.3"/>
    <row r="4803" ht="16.05" customHeight="1" x14ac:dyDescent="0.3"/>
    <row r="4804" ht="16.05" customHeight="1" x14ac:dyDescent="0.3"/>
    <row r="4805" ht="16.05" customHeight="1" x14ac:dyDescent="0.3"/>
    <row r="4806" ht="16.05" customHeight="1" x14ac:dyDescent="0.3"/>
    <row r="4807" ht="16.05" customHeight="1" x14ac:dyDescent="0.3"/>
    <row r="4808" ht="16.05" customHeight="1" x14ac:dyDescent="0.3"/>
    <row r="4809" ht="16.05" customHeight="1" x14ac:dyDescent="0.3"/>
    <row r="4810" ht="16.05" customHeight="1" x14ac:dyDescent="0.3"/>
    <row r="4811" ht="16.05" customHeight="1" x14ac:dyDescent="0.3"/>
    <row r="4812" ht="16.05" customHeight="1" x14ac:dyDescent="0.3"/>
    <row r="4813" ht="16.05" customHeight="1" x14ac:dyDescent="0.3"/>
    <row r="4814" ht="16.05" customHeight="1" x14ac:dyDescent="0.3"/>
    <row r="4815" ht="16.05" customHeight="1" x14ac:dyDescent="0.3"/>
    <row r="4816" ht="16.05" customHeight="1" x14ac:dyDescent="0.3"/>
    <row r="4817" ht="16.05" customHeight="1" x14ac:dyDescent="0.3"/>
    <row r="4818" ht="16.05" customHeight="1" x14ac:dyDescent="0.3"/>
    <row r="4819" ht="16.05" customHeight="1" x14ac:dyDescent="0.3"/>
    <row r="4820" ht="16.05" customHeight="1" x14ac:dyDescent="0.3"/>
    <row r="4821" ht="16.05" customHeight="1" x14ac:dyDescent="0.3"/>
    <row r="4822" ht="16.05" customHeight="1" x14ac:dyDescent="0.3"/>
    <row r="4823" ht="16.05" customHeight="1" x14ac:dyDescent="0.3"/>
    <row r="4824" ht="16.05" customHeight="1" x14ac:dyDescent="0.3"/>
    <row r="4825" ht="16.05" customHeight="1" x14ac:dyDescent="0.3"/>
    <row r="4826" ht="16.05" customHeight="1" x14ac:dyDescent="0.3"/>
    <row r="4827" ht="16.05" customHeight="1" x14ac:dyDescent="0.3"/>
    <row r="4828" ht="16.05" customHeight="1" x14ac:dyDescent="0.3"/>
    <row r="4829" ht="16.05" customHeight="1" x14ac:dyDescent="0.3"/>
    <row r="4830" ht="16.05" customHeight="1" x14ac:dyDescent="0.3"/>
    <row r="4831" ht="16.05" customHeight="1" x14ac:dyDescent="0.3"/>
    <row r="4832" ht="16.05" customHeight="1" x14ac:dyDescent="0.3"/>
    <row r="4833" ht="16.05" customHeight="1" x14ac:dyDescent="0.3"/>
    <row r="4834" ht="16.05" customHeight="1" x14ac:dyDescent="0.3"/>
    <row r="4835" ht="16.05" customHeight="1" x14ac:dyDescent="0.3"/>
    <row r="4836" ht="16.05" customHeight="1" x14ac:dyDescent="0.3"/>
    <row r="4837" ht="16.05" customHeight="1" x14ac:dyDescent="0.3"/>
    <row r="4838" ht="16.05" customHeight="1" x14ac:dyDescent="0.3"/>
    <row r="4839" ht="16.05" customHeight="1" x14ac:dyDescent="0.3"/>
    <row r="4840" ht="16.05" customHeight="1" x14ac:dyDescent="0.3"/>
    <row r="4841" ht="16.05" customHeight="1" x14ac:dyDescent="0.3"/>
    <row r="4842" ht="16.05" customHeight="1" x14ac:dyDescent="0.3"/>
    <row r="4843" ht="16.05" customHeight="1" x14ac:dyDescent="0.3"/>
    <row r="4844" ht="16.05" customHeight="1" x14ac:dyDescent="0.3"/>
    <row r="4845" ht="16.05" customHeight="1" x14ac:dyDescent="0.3"/>
    <row r="4846" ht="16.05" customHeight="1" x14ac:dyDescent="0.3"/>
    <row r="4847" ht="16.05" customHeight="1" x14ac:dyDescent="0.3"/>
    <row r="4848" ht="16.05" customHeight="1" x14ac:dyDescent="0.3"/>
    <row r="4849" ht="16.05" customHeight="1" x14ac:dyDescent="0.3"/>
    <row r="4850" ht="16.05" customHeight="1" x14ac:dyDescent="0.3"/>
    <row r="4851" ht="16.05" customHeight="1" x14ac:dyDescent="0.3"/>
    <row r="4852" ht="16.05" customHeight="1" x14ac:dyDescent="0.3"/>
    <row r="4853" ht="16.05" customHeight="1" x14ac:dyDescent="0.3"/>
    <row r="4854" ht="16.05" customHeight="1" x14ac:dyDescent="0.3"/>
    <row r="4855" ht="16.05" customHeight="1" x14ac:dyDescent="0.3"/>
    <row r="4856" ht="16.05" customHeight="1" x14ac:dyDescent="0.3"/>
    <row r="4857" ht="16.05" customHeight="1" x14ac:dyDescent="0.3"/>
    <row r="4858" ht="16.05" customHeight="1" x14ac:dyDescent="0.3"/>
    <row r="4859" ht="16.05" customHeight="1" x14ac:dyDescent="0.3"/>
    <row r="4860" ht="16.05" customHeight="1" x14ac:dyDescent="0.3"/>
    <row r="4861" ht="16.05" customHeight="1" x14ac:dyDescent="0.3"/>
    <row r="4862" ht="16.05" customHeight="1" x14ac:dyDescent="0.3"/>
    <row r="4863" ht="16.05" customHeight="1" x14ac:dyDescent="0.3"/>
    <row r="4864" ht="16.05" customHeight="1" x14ac:dyDescent="0.3"/>
    <row r="4865" ht="16.05" customHeight="1" x14ac:dyDescent="0.3"/>
    <row r="4866" ht="16.05" customHeight="1" x14ac:dyDescent="0.3"/>
    <row r="4867" ht="16.05" customHeight="1" x14ac:dyDescent="0.3"/>
    <row r="4868" ht="16.05" customHeight="1" x14ac:dyDescent="0.3"/>
    <row r="4869" ht="16.05" customHeight="1" x14ac:dyDescent="0.3"/>
    <row r="4870" ht="16.05" customHeight="1" x14ac:dyDescent="0.3"/>
    <row r="4871" ht="16.05" customHeight="1" x14ac:dyDescent="0.3"/>
    <row r="4872" ht="16.05" customHeight="1" x14ac:dyDescent="0.3"/>
    <row r="4873" ht="16.05" customHeight="1" x14ac:dyDescent="0.3"/>
    <row r="4874" ht="16.05" customHeight="1" x14ac:dyDescent="0.3"/>
    <row r="4875" ht="16.05" customHeight="1" x14ac:dyDescent="0.3"/>
    <row r="4876" ht="16.05" customHeight="1" x14ac:dyDescent="0.3"/>
    <row r="4877" ht="16.05" customHeight="1" x14ac:dyDescent="0.3"/>
    <row r="4878" ht="16.05" customHeight="1" x14ac:dyDescent="0.3"/>
    <row r="4879" ht="16.05" customHeight="1" x14ac:dyDescent="0.3"/>
    <row r="4880" ht="16.05" customHeight="1" x14ac:dyDescent="0.3"/>
    <row r="4881" ht="16.05" customHeight="1" x14ac:dyDescent="0.3"/>
    <row r="4882" ht="16.05" customHeight="1" x14ac:dyDescent="0.3"/>
    <row r="4883" ht="16.05" customHeight="1" x14ac:dyDescent="0.3"/>
    <row r="4884" ht="16.05" customHeight="1" x14ac:dyDescent="0.3"/>
    <row r="4885" ht="16.05" customHeight="1" x14ac:dyDescent="0.3"/>
    <row r="4886" ht="16.05" customHeight="1" x14ac:dyDescent="0.3"/>
    <row r="4887" ht="16.05" customHeight="1" x14ac:dyDescent="0.3"/>
    <row r="4888" ht="16.05" customHeight="1" x14ac:dyDescent="0.3"/>
    <row r="4889" ht="16.05" customHeight="1" x14ac:dyDescent="0.3"/>
    <row r="4890" ht="16.05" customHeight="1" x14ac:dyDescent="0.3"/>
    <row r="4891" ht="16.05" customHeight="1" x14ac:dyDescent="0.3"/>
    <row r="4892" ht="16.05" customHeight="1" x14ac:dyDescent="0.3"/>
    <row r="4893" ht="16.05" customHeight="1" x14ac:dyDescent="0.3"/>
    <row r="4894" ht="16.05" customHeight="1" x14ac:dyDescent="0.3"/>
    <row r="4895" ht="16.05" customHeight="1" x14ac:dyDescent="0.3"/>
    <row r="4896" ht="16.05" customHeight="1" x14ac:dyDescent="0.3"/>
    <row r="4897" ht="16.05" customHeight="1" x14ac:dyDescent="0.3"/>
    <row r="4898" ht="16.05" customHeight="1" x14ac:dyDescent="0.3"/>
    <row r="4899" ht="16.05" customHeight="1" x14ac:dyDescent="0.3"/>
    <row r="4900" ht="16.05" customHeight="1" x14ac:dyDescent="0.3"/>
    <row r="4901" ht="16.05" customHeight="1" x14ac:dyDescent="0.3"/>
    <row r="4902" ht="16.05" customHeight="1" x14ac:dyDescent="0.3"/>
    <row r="4903" ht="16.05" customHeight="1" x14ac:dyDescent="0.3"/>
    <row r="4904" ht="16.05" customHeight="1" x14ac:dyDescent="0.3"/>
    <row r="4905" ht="16.05" customHeight="1" x14ac:dyDescent="0.3"/>
    <row r="4906" ht="16.05" customHeight="1" x14ac:dyDescent="0.3"/>
    <row r="4907" ht="16.05" customHeight="1" x14ac:dyDescent="0.3"/>
    <row r="4908" ht="16.05" customHeight="1" x14ac:dyDescent="0.3"/>
    <row r="4909" ht="16.05" customHeight="1" x14ac:dyDescent="0.3"/>
    <row r="4910" ht="16.05" customHeight="1" x14ac:dyDescent="0.3"/>
    <row r="4911" ht="16.05" customHeight="1" x14ac:dyDescent="0.3"/>
    <row r="4912" ht="16.05" customHeight="1" x14ac:dyDescent="0.3"/>
    <row r="4913" ht="16.05" customHeight="1" x14ac:dyDescent="0.3"/>
    <row r="4914" ht="16.05" customHeight="1" x14ac:dyDescent="0.3"/>
    <row r="4915" ht="16.05" customHeight="1" x14ac:dyDescent="0.3"/>
    <row r="4916" ht="16.05" customHeight="1" x14ac:dyDescent="0.3"/>
    <row r="4917" ht="16.05" customHeight="1" x14ac:dyDescent="0.3"/>
    <row r="4918" ht="16.05" customHeight="1" x14ac:dyDescent="0.3"/>
    <row r="4919" ht="16.05" customHeight="1" x14ac:dyDescent="0.3"/>
    <row r="4920" ht="16.05" customHeight="1" x14ac:dyDescent="0.3"/>
    <row r="4921" ht="16.05" customHeight="1" x14ac:dyDescent="0.3"/>
    <row r="4922" ht="16.05" customHeight="1" x14ac:dyDescent="0.3"/>
    <row r="4923" ht="16.05" customHeight="1" x14ac:dyDescent="0.3"/>
    <row r="4924" ht="16.05" customHeight="1" x14ac:dyDescent="0.3"/>
    <row r="4925" ht="16.05" customHeight="1" x14ac:dyDescent="0.3"/>
    <row r="4926" ht="16.05" customHeight="1" x14ac:dyDescent="0.3"/>
    <row r="4927" ht="16.05" customHeight="1" x14ac:dyDescent="0.3"/>
    <row r="4928" ht="16.05" customHeight="1" x14ac:dyDescent="0.3"/>
    <row r="4929" ht="16.05" customHeight="1" x14ac:dyDescent="0.3"/>
    <row r="4930" ht="16.05" customHeight="1" x14ac:dyDescent="0.3"/>
    <row r="4931" ht="16.05" customHeight="1" x14ac:dyDescent="0.3"/>
    <row r="4932" ht="16.05" customHeight="1" x14ac:dyDescent="0.3"/>
    <row r="4933" ht="16.05" customHeight="1" x14ac:dyDescent="0.3"/>
    <row r="4934" ht="16.05" customHeight="1" x14ac:dyDescent="0.3"/>
    <row r="4935" ht="16.05" customHeight="1" x14ac:dyDescent="0.3"/>
    <row r="4936" ht="16.05" customHeight="1" x14ac:dyDescent="0.3"/>
    <row r="4937" ht="16.05" customHeight="1" x14ac:dyDescent="0.3"/>
    <row r="4938" ht="16.05" customHeight="1" x14ac:dyDescent="0.3"/>
    <row r="4939" ht="16.05" customHeight="1" x14ac:dyDescent="0.3"/>
    <row r="4940" ht="16.05" customHeight="1" x14ac:dyDescent="0.3"/>
    <row r="4941" ht="16.05" customHeight="1" x14ac:dyDescent="0.3"/>
    <row r="4942" ht="16.05" customHeight="1" x14ac:dyDescent="0.3"/>
    <row r="4943" ht="16.05" customHeight="1" x14ac:dyDescent="0.3"/>
    <row r="4944" ht="16.05" customHeight="1" x14ac:dyDescent="0.3"/>
    <row r="4945" ht="16.05" customHeight="1" x14ac:dyDescent="0.3"/>
    <row r="4946" ht="16.05" customHeight="1" x14ac:dyDescent="0.3"/>
    <row r="4947" ht="16.05" customHeight="1" x14ac:dyDescent="0.3"/>
    <row r="4948" ht="16.05" customHeight="1" x14ac:dyDescent="0.3"/>
    <row r="4949" ht="16.05" customHeight="1" x14ac:dyDescent="0.3"/>
    <row r="4950" ht="16.05" customHeight="1" x14ac:dyDescent="0.3"/>
    <row r="4951" ht="16.05" customHeight="1" x14ac:dyDescent="0.3"/>
    <row r="4952" ht="16.05" customHeight="1" x14ac:dyDescent="0.3"/>
    <row r="4953" ht="16.05" customHeight="1" x14ac:dyDescent="0.3"/>
    <row r="4954" ht="16.05" customHeight="1" x14ac:dyDescent="0.3"/>
    <row r="4955" ht="16.05" customHeight="1" x14ac:dyDescent="0.3"/>
    <row r="4956" ht="16.05" customHeight="1" x14ac:dyDescent="0.3"/>
    <row r="4957" ht="16.05" customHeight="1" x14ac:dyDescent="0.3"/>
    <row r="4958" ht="16.05" customHeight="1" x14ac:dyDescent="0.3"/>
    <row r="4959" ht="16.05" customHeight="1" x14ac:dyDescent="0.3"/>
    <row r="4960" ht="16.05" customHeight="1" x14ac:dyDescent="0.3"/>
    <row r="4961" ht="16.05" customHeight="1" x14ac:dyDescent="0.3"/>
    <row r="4962" ht="16.05" customHeight="1" x14ac:dyDescent="0.3"/>
    <row r="4963" ht="16.05" customHeight="1" x14ac:dyDescent="0.3"/>
    <row r="4964" ht="16.05" customHeight="1" x14ac:dyDescent="0.3"/>
    <row r="4965" ht="16.05" customHeight="1" x14ac:dyDescent="0.3"/>
    <row r="4966" ht="16.05" customHeight="1" x14ac:dyDescent="0.3"/>
    <row r="4967" ht="16.05" customHeight="1" x14ac:dyDescent="0.3"/>
    <row r="4968" ht="16.05" customHeight="1" x14ac:dyDescent="0.3"/>
    <row r="4969" ht="16.05" customHeight="1" x14ac:dyDescent="0.3"/>
    <row r="4970" ht="16.05" customHeight="1" x14ac:dyDescent="0.3"/>
    <row r="4971" ht="16.05" customHeight="1" x14ac:dyDescent="0.3"/>
    <row r="4972" ht="16.05" customHeight="1" x14ac:dyDescent="0.3"/>
    <row r="4973" ht="16.05" customHeight="1" x14ac:dyDescent="0.3"/>
    <row r="4974" ht="16.05" customHeight="1" x14ac:dyDescent="0.3"/>
    <row r="4975" ht="16.05" customHeight="1" x14ac:dyDescent="0.3"/>
    <row r="4976" ht="16.05" customHeight="1" x14ac:dyDescent="0.3"/>
    <row r="4977" ht="16.05" customHeight="1" x14ac:dyDescent="0.3"/>
    <row r="4978" ht="16.05" customHeight="1" x14ac:dyDescent="0.3"/>
    <row r="4979" ht="16.05" customHeight="1" x14ac:dyDescent="0.3"/>
    <row r="4980" ht="16.05" customHeight="1" x14ac:dyDescent="0.3"/>
    <row r="4981" ht="16.05" customHeight="1" x14ac:dyDescent="0.3"/>
    <row r="4982" ht="16.05" customHeight="1" x14ac:dyDescent="0.3"/>
    <row r="4983" ht="16.05" customHeight="1" x14ac:dyDescent="0.3"/>
    <row r="4984" ht="16.05" customHeight="1" x14ac:dyDescent="0.3"/>
    <row r="4985" ht="16.05" customHeight="1" x14ac:dyDescent="0.3"/>
    <row r="4986" ht="16.05" customHeight="1" x14ac:dyDescent="0.3"/>
    <row r="4987" ht="16.05" customHeight="1" x14ac:dyDescent="0.3"/>
    <row r="4988" ht="16.05" customHeight="1" x14ac:dyDescent="0.3"/>
    <row r="4989" ht="16.05" customHeight="1" x14ac:dyDescent="0.3"/>
    <row r="4990" ht="16.05" customHeight="1" x14ac:dyDescent="0.3"/>
    <row r="4991" ht="16.05" customHeight="1" x14ac:dyDescent="0.3"/>
    <row r="4992" ht="16.05" customHeight="1" x14ac:dyDescent="0.3"/>
    <row r="4993" ht="16.05" customHeight="1" x14ac:dyDescent="0.3"/>
    <row r="4994" ht="16.05" customHeight="1" x14ac:dyDescent="0.3"/>
    <row r="4995" ht="16.05" customHeight="1" x14ac:dyDescent="0.3"/>
    <row r="4996" ht="16.05" customHeight="1" x14ac:dyDescent="0.3"/>
    <row r="4997" ht="16.05" customHeight="1" x14ac:dyDescent="0.3"/>
    <row r="4998" ht="16.05" customHeight="1" x14ac:dyDescent="0.3"/>
    <row r="4999" ht="16.05" customHeight="1" x14ac:dyDescent="0.3"/>
    <row r="5000" ht="16.05" customHeight="1" x14ac:dyDescent="0.3"/>
    <row r="5001" ht="16.05" customHeight="1" x14ac:dyDescent="0.3"/>
    <row r="5002" ht="16.05" customHeight="1" x14ac:dyDescent="0.3"/>
    <row r="5003" ht="16.05" customHeight="1" x14ac:dyDescent="0.3"/>
    <row r="5004" ht="16.05" customHeight="1" x14ac:dyDescent="0.3"/>
    <row r="5005" ht="16.05" customHeight="1" x14ac:dyDescent="0.3"/>
    <row r="5006" ht="16.05" customHeight="1" x14ac:dyDescent="0.3"/>
    <row r="5007" ht="16.05" customHeight="1" x14ac:dyDescent="0.3"/>
    <row r="5008" ht="16.05" customHeight="1" x14ac:dyDescent="0.3"/>
    <row r="5009" ht="16.05" customHeight="1" x14ac:dyDescent="0.3"/>
    <row r="5010" ht="16.05" customHeight="1" x14ac:dyDescent="0.3"/>
    <row r="5011" ht="16.05" customHeight="1" x14ac:dyDescent="0.3"/>
    <row r="5012" ht="16.05" customHeight="1" x14ac:dyDescent="0.3"/>
    <row r="5013" ht="16.05" customHeight="1" x14ac:dyDescent="0.3"/>
    <row r="5014" ht="16.05" customHeight="1" x14ac:dyDescent="0.3"/>
    <row r="5015" ht="16.05" customHeight="1" x14ac:dyDescent="0.3"/>
    <row r="5016" ht="16.05" customHeight="1" x14ac:dyDescent="0.3"/>
    <row r="5017" ht="16.05" customHeight="1" x14ac:dyDescent="0.3"/>
    <row r="5018" ht="16.05" customHeight="1" x14ac:dyDescent="0.3"/>
    <row r="5019" ht="16.05" customHeight="1" x14ac:dyDescent="0.3"/>
    <row r="5020" ht="16.05" customHeight="1" x14ac:dyDescent="0.3"/>
    <row r="5021" ht="16.05" customHeight="1" x14ac:dyDescent="0.3"/>
    <row r="5022" ht="16.05" customHeight="1" x14ac:dyDescent="0.3"/>
    <row r="5023" ht="16.05" customHeight="1" x14ac:dyDescent="0.3"/>
    <row r="5024" ht="16.05" customHeight="1" x14ac:dyDescent="0.3"/>
    <row r="5025" ht="16.05" customHeight="1" x14ac:dyDescent="0.3"/>
    <row r="5026" ht="16.05" customHeight="1" x14ac:dyDescent="0.3"/>
    <row r="5027" ht="16.05" customHeight="1" x14ac:dyDescent="0.3"/>
    <row r="5028" ht="16.05" customHeight="1" x14ac:dyDescent="0.3"/>
    <row r="5029" ht="16.05" customHeight="1" x14ac:dyDescent="0.3"/>
    <row r="5030" ht="16.05" customHeight="1" x14ac:dyDescent="0.3"/>
    <row r="5031" ht="16.05" customHeight="1" x14ac:dyDescent="0.3"/>
    <row r="5032" ht="16.05" customHeight="1" x14ac:dyDescent="0.3"/>
    <row r="5033" ht="16.05" customHeight="1" x14ac:dyDescent="0.3"/>
    <row r="5034" ht="16.05" customHeight="1" x14ac:dyDescent="0.3"/>
    <row r="5035" ht="16.05" customHeight="1" x14ac:dyDescent="0.3"/>
    <row r="5036" ht="16.05" customHeight="1" x14ac:dyDescent="0.3"/>
    <row r="5037" ht="16.05" customHeight="1" x14ac:dyDescent="0.3"/>
    <row r="5038" ht="16.05" customHeight="1" x14ac:dyDescent="0.3"/>
    <row r="5039" ht="16.05" customHeight="1" x14ac:dyDescent="0.3"/>
    <row r="5040" ht="16.05" customHeight="1" x14ac:dyDescent="0.3"/>
    <row r="5041" ht="16.05" customHeight="1" x14ac:dyDescent="0.3"/>
    <row r="5042" ht="16.05" customHeight="1" x14ac:dyDescent="0.3"/>
    <row r="5043" ht="16.05" customHeight="1" x14ac:dyDescent="0.3"/>
    <row r="5044" ht="16.05" customHeight="1" x14ac:dyDescent="0.3"/>
    <row r="5045" ht="16.05" customHeight="1" x14ac:dyDescent="0.3"/>
    <row r="5046" ht="16.05" customHeight="1" x14ac:dyDescent="0.3"/>
    <row r="5047" ht="16.05" customHeight="1" x14ac:dyDescent="0.3"/>
    <row r="5048" ht="16.05" customHeight="1" x14ac:dyDescent="0.3"/>
    <row r="5049" ht="16.05" customHeight="1" x14ac:dyDescent="0.3"/>
    <row r="5050" ht="16.05" customHeight="1" x14ac:dyDescent="0.3"/>
    <row r="5051" ht="16.05" customHeight="1" x14ac:dyDescent="0.3"/>
    <row r="5052" ht="16.05" customHeight="1" x14ac:dyDescent="0.3"/>
    <row r="5053" ht="16.05" customHeight="1" x14ac:dyDescent="0.3"/>
    <row r="5054" ht="16.05" customHeight="1" x14ac:dyDescent="0.3"/>
    <row r="5055" ht="16.05" customHeight="1" x14ac:dyDescent="0.3"/>
    <row r="5056" ht="16.05" customHeight="1" x14ac:dyDescent="0.3"/>
    <row r="5057" ht="16.05" customHeight="1" x14ac:dyDescent="0.3"/>
    <row r="5058" ht="16.05" customHeight="1" x14ac:dyDescent="0.3"/>
    <row r="5059" ht="16.05" customHeight="1" x14ac:dyDescent="0.3"/>
    <row r="5060" ht="16.05" customHeight="1" x14ac:dyDescent="0.3"/>
    <row r="5061" ht="16.05" customHeight="1" x14ac:dyDescent="0.3"/>
    <row r="5062" ht="16.05" customHeight="1" x14ac:dyDescent="0.3"/>
    <row r="5063" ht="16.05" customHeight="1" x14ac:dyDescent="0.3"/>
    <row r="5064" ht="16.05" customHeight="1" x14ac:dyDescent="0.3"/>
    <row r="5065" ht="16.05" customHeight="1" x14ac:dyDescent="0.3"/>
    <row r="5066" ht="16.05" customHeight="1" x14ac:dyDescent="0.3"/>
    <row r="5067" ht="16.05" customHeight="1" x14ac:dyDescent="0.3"/>
    <row r="5068" ht="16.05" customHeight="1" x14ac:dyDescent="0.3"/>
    <row r="5069" ht="16.05" customHeight="1" x14ac:dyDescent="0.3"/>
    <row r="5070" ht="16.05" customHeight="1" x14ac:dyDescent="0.3"/>
    <row r="5071" ht="16.05" customHeight="1" x14ac:dyDescent="0.3"/>
    <row r="5072" ht="16.05" customHeight="1" x14ac:dyDescent="0.3"/>
    <row r="5073" ht="16.05" customHeight="1" x14ac:dyDescent="0.3"/>
    <row r="5074" ht="16.05" customHeight="1" x14ac:dyDescent="0.3"/>
    <row r="5075" ht="16.05" customHeight="1" x14ac:dyDescent="0.3"/>
    <row r="5076" ht="16.05" customHeight="1" x14ac:dyDescent="0.3"/>
    <row r="5077" ht="16.05" customHeight="1" x14ac:dyDescent="0.3"/>
    <row r="5078" ht="16.05" customHeight="1" x14ac:dyDescent="0.3"/>
    <row r="5079" ht="16.05" customHeight="1" x14ac:dyDescent="0.3"/>
    <row r="5080" ht="16.05" customHeight="1" x14ac:dyDescent="0.3"/>
    <row r="5081" ht="16.05" customHeight="1" x14ac:dyDescent="0.3"/>
    <row r="5082" ht="16.05" customHeight="1" x14ac:dyDescent="0.3"/>
    <row r="5083" ht="16.05" customHeight="1" x14ac:dyDescent="0.3"/>
    <row r="5084" ht="16.05" customHeight="1" x14ac:dyDescent="0.3"/>
    <row r="5085" ht="16.05" customHeight="1" x14ac:dyDescent="0.3"/>
    <row r="5086" ht="16.05" customHeight="1" x14ac:dyDescent="0.3"/>
    <row r="5087" ht="16.05" customHeight="1" x14ac:dyDescent="0.3"/>
    <row r="5088" ht="16.05" customHeight="1" x14ac:dyDescent="0.3"/>
    <row r="5089" ht="16.05" customHeight="1" x14ac:dyDescent="0.3"/>
    <row r="5090" ht="16.05" customHeight="1" x14ac:dyDescent="0.3"/>
    <row r="5091" ht="16.05" customHeight="1" x14ac:dyDescent="0.3"/>
    <row r="5092" ht="16.05" customHeight="1" x14ac:dyDescent="0.3"/>
    <row r="5093" ht="16.05" customHeight="1" x14ac:dyDescent="0.3"/>
    <row r="5094" ht="16.05" customHeight="1" x14ac:dyDescent="0.3"/>
    <row r="5095" ht="16.05" customHeight="1" x14ac:dyDescent="0.3"/>
    <row r="5096" ht="16.05" customHeight="1" x14ac:dyDescent="0.3"/>
    <row r="5097" ht="16.05" customHeight="1" x14ac:dyDescent="0.3"/>
    <row r="5098" ht="16.05" customHeight="1" x14ac:dyDescent="0.3"/>
    <row r="5099" ht="16.05" customHeight="1" x14ac:dyDescent="0.3"/>
    <row r="5100" ht="16.05" customHeight="1" x14ac:dyDescent="0.3"/>
    <row r="5101" ht="16.05" customHeight="1" x14ac:dyDescent="0.3"/>
    <row r="5102" ht="16.05" customHeight="1" x14ac:dyDescent="0.3"/>
    <row r="5103" ht="16.05" customHeight="1" x14ac:dyDescent="0.3"/>
    <row r="5104" ht="16.05" customHeight="1" x14ac:dyDescent="0.3"/>
    <row r="5105" ht="16.05" customHeight="1" x14ac:dyDescent="0.3"/>
    <row r="5106" ht="16.05" customHeight="1" x14ac:dyDescent="0.3"/>
    <row r="5107" ht="16.05" customHeight="1" x14ac:dyDescent="0.3"/>
    <row r="5108" ht="16.05" customHeight="1" x14ac:dyDescent="0.3"/>
    <row r="5109" ht="16.05" customHeight="1" x14ac:dyDescent="0.3"/>
    <row r="5110" ht="16.05" customHeight="1" x14ac:dyDescent="0.3"/>
    <row r="5111" ht="16.05" customHeight="1" x14ac:dyDescent="0.3"/>
    <row r="5112" ht="16.05" customHeight="1" x14ac:dyDescent="0.3"/>
    <row r="5113" ht="16.05" customHeight="1" x14ac:dyDescent="0.3"/>
    <row r="5114" ht="16.05" customHeight="1" x14ac:dyDescent="0.3"/>
    <row r="5115" ht="16.05" customHeight="1" x14ac:dyDescent="0.3"/>
    <row r="5116" ht="16.05" customHeight="1" x14ac:dyDescent="0.3"/>
    <row r="5117" ht="16.05" customHeight="1" x14ac:dyDescent="0.3"/>
    <row r="5118" ht="16.05" customHeight="1" x14ac:dyDescent="0.3"/>
    <row r="5119" ht="16.05" customHeight="1" x14ac:dyDescent="0.3"/>
    <row r="5120" ht="16.05" customHeight="1" x14ac:dyDescent="0.3"/>
    <row r="5121" ht="16.05" customHeight="1" x14ac:dyDescent="0.3"/>
    <row r="5122" ht="16.05" customHeight="1" x14ac:dyDescent="0.3"/>
    <row r="5123" ht="16.05" customHeight="1" x14ac:dyDescent="0.3"/>
    <row r="5124" ht="16.05" customHeight="1" x14ac:dyDescent="0.3"/>
    <row r="5125" ht="16.05" customHeight="1" x14ac:dyDescent="0.3"/>
    <row r="5126" ht="16.05" customHeight="1" x14ac:dyDescent="0.3"/>
    <row r="5127" ht="16.05" customHeight="1" x14ac:dyDescent="0.3"/>
    <row r="5128" ht="16.05" customHeight="1" x14ac:dyDescent="0.3"/>
    <row r="5129" ht="16.05" customHeight="1" x14ac:dyDescent="0.3"/>
    <row r="5130" ht="16.05" customHeight="1" x14ac:dyDescent="0.3"/>
    <row r="5131" ht="16.05" customHeight="1" x14ac:dyDescent="0.3"/>
    <row r="5132" ht="16.05" customHeight="1" x14ac:dyDescent="0.3"/>
    <row r="5133" ht="16.05" customHeight="1" x14ac:dyDescent="0.3"/>
    <row r="5134" ht="16.05" customHeight="1" x14ac:dyDescent="0.3"/>
    <row r="5135" ht="16.05" customHeight="1" x14ac:dyDescent="0.3"/>
    <row r="5136" ht="16.05" customHeight="1" x14ac:dyDescent="0.3"/>
    <row r="5137" ht="16.05" customHeight="1" x14ac:dyDescent="0.3"/>
    <row r="5138" ht="16.05" customHeight="1" x14ac:dyDescent="0.3"/>
    <row r="5139" ht="16.05" customHeight="1" x14ac:dyDescent="0.3"/>
    <row r="5140" ht="16.05" customHeight="1" x14ac:dyDescent="0.3"/>
    <row r="5141" ht="16.05" customHeight="1" x14ac:dyDescent="0.3"/>
    <row r="5142" ht="16.05" customHeight="1" x14ac:dyDescent="0.3"/>
    <row r="5143" ht="16.05" customHeight="1" x14ac:dyDescent="0.3"/>
    <row r="5144" ht="16.05" customHeight="1" x14ac:dyDescent="0.3"/>
    <row r="5145" ht="16.05" customHeight="1" x14ac:dyDescent="0.3"/>
    <row r="5146" ht="16.05" customHeight="1" x14ac:dyDescent="0.3"/>
    <row r="5147" ht="16.05" customHeight="1" x14ac:dyDescent="0.3"/>
    <row r="5148" ht="16.05" customHeight="1" x14ac:dyDescent="0.3"/>
    <row r="5149" ht="16.05" customHeight="1" x14ac:dyDescent="0.3"/>
    <row r="5150" ht="16.05" customHeight="1" x14ac:dyDescent="0.3"/>
    <row r="5151" ht="16.05" customHeight="1" x14ac:dyDescent="0.3"/>
    <row r="5152" ht="16.05" customHeight="1" x14ac:dyDescent="0.3"/>
    <row r="5153" ht="16.05" customHeight="1" x14ac:dyDescent="0.3"/>
    <row r="5154" ht="16.05" customHeight="1" x14ac:dyDescent="0.3"/>
    <row r="5155" ht="16.05" customHeight="1" x14ac:dyDescent="0.3"/>
    <row r="5156" ht="16.05" customHeight="1" x14ac:dyDescent="0.3"/>
    <row r="5157" ht="16.05" customHeight="1" x14ac:dyDescent="0.3"/>
    <row r="5158" ht="16.05" customHeight="1" x14ac:dyDescent="0.3"/>
    <row r="5159" ht="16.05" customHeight="1" x14ac:dyDescent="0.3"/>
    <row r="5160" ht="16.05" customHeight="1" x14ac:dyDescent="0.3"/>
    <row r="5161" ht="16.05" customHeight="1" x14ac:dyDescent="0.3"/>
    <row r="5162" ht="16.05" customHeight="1" x14ac:dyDescent="0.3"/>
    <row r="5163" ht="16.05" customHeight="1" x14ac:dyDescent="0.3"/>
    <row r="5164" ht="16.05" customHeight="1" x14ac:dyDescent="0.3"/>
    <row r="5165" ht="16.05" customHeight="1" x14ac:dyDescent="0.3"/>
    <row r="5166" ht="16.05" customHeight="1" x14ac:dyDescent="0.3"/>
    <row r="5167" ht="16.05" customHeight="1" x14ac:dyDescent="0.3"/>
    <row r="5168" ht="16.05" customHeight="1" x14ac:dyDescent="0.3"/>
    <row r="5169" ht="16.05" customHeight="1" x14ac:dyDescent="0.3"/>
    <row r="5170" ht="16.05" customHeight="1" x14ac:dyDescent="0.3"/>
    <row r="5171" ht="16.05" customHeight="1" x14ac:dyDescent="0.3"/>
    <row r="5172" ht="16.05" customHeight="1" x14ac:dyDescent="0.3"/>
    <row r="5173" ht="16.05" customHeight="1" x14ac:dyDescent="0.3"/>
    <row r="5174" ht="16.05" customHeight="1" x14ac:dyDescent="0.3"/>
    <row r="5175" ht="16.05" customHeight="1" x14ac:dyDescent="0.3"/>
    <row r="5176" ht="16.05" customHeight="1" x14ac:dyDescent="0.3"/>
    <row r="5177" ht="16.05" customHeight="1" x14ac:dyDescent="0.3"/>
    <row r="5178" ht="16.05" customHeight="1" x14ac:dyDescent="0.3"/>
    <row r="5179" ht="16.05" customHeight="1" x14ac:dyDescent="0.3"/>
    <row r="5180" ht="16.05" customHeight="1" x14ac:dyDescent="0.3"/>
    <row r="5181" ht="16.05" customHeight="1" x14ac:dyDescent="0.3"/>
    <row r="5182" ht="16.05" customHeight="1" x14ac:dyDescent="0.3"/>
    <row r="5183" ht="16.05" customHeight="1" x14ac:dyDescent="0.3"/>
    <row r="5184" ht="16.05" customHeight="1" x14ac:dyDescent="0.3"/>
    <row r="5185" ht="16.05" customHeight="1" x14ac:dyDescent="0.3"/>
    <row r="5186" ht="16.05" customHeight="1" x14ac:dyDescent="0.3"/>
    <row r="5187" ht="16.05" customHeight="1" x14ac:dyDescent="0.3"/>
    <row r="5188" ht="16.05" customHeight="1" x14ac:dyDescent="0.3"/>
    <row r="5189" ht="16.05" customHeight="1" x14ac:dyDescent="0.3"/>
    <row r="5190" ht="16.05" customHeight="1" x14ac:dyDescent="0.3"/>
    <row r="5191" ht="16.05" customHeight="1" x14ac:dyDescent="0.3"/>
    <row r="5192" ht="16.05" customHeight="1" x14ac:dyDescent="0.3"/>
    <row r="5193" ht="16.05" customHeight="1" x14ac:dyDescent="0.3"/>
    <row r="5194" ht="16.05" customHeight="1" x14ac:dyDescent="0.3"/>
    <row r="5195" ht="16.05" customHeight="1" x14ac:dyDescent="0.3"/>
    <row r="5196" ht="16.05" customHeight="1" x14ac:dyDescent="0.3"/>
    <row r="5197" ht="16.05" customHeight="1" x14ac:dyDescent="0.3"/>
    <row r="5198" ht="16.05" customHeight="1" x14ac:dyDescent="0.3"/>
    <row r="5199" ht="16.05" customHeight="1" x14ac:dyDescent="0.3"/>
    <row r="5200" ht="16.05" customHeight="1" x14ac:dyDescent="0.3"/>
    <row r="5201" ht="16.05" customHeight="1" x14ac:dyDescent="0.3"/>
    <row r="5202" ht="16.05" customHeight="1" x14ac:dyDescent="0.3"/>
    <row r="5203" ht="16.05" customHeight="1" x14ac:dyDescent="0.3"/>
    <row r="5204" ht="16.05" customHeight="1" x14ac:dyDescent="0.3"/>
    <row r="5205" ht="16.05" customHeight="1" x14ac:dyDescent="0.3"/>
    <row r="5206" ht="16.05" customHeight="1" x14ac:dyDescent="0.3"/>
    <row r="5207" ht="16.05" customHeight="1" x14ac:dyDescent="0.3"/>
    <row r="5208" ht="16.05" customHeight="1" x14ac:dyDescent="0.3"/>
  </sheetData>
  <sheetProtection algorithmName="SHA-512" hashValue="N1IyQrqVelYqUoIj0+WAcmrBjhU5+SorplVRkXXwiarI0VLb5LaJZqCRwRFwJKfqdST3nu/PaXBWBhDi7Cq6bw==" saltValue="8vdtQSo3w+4gItpGQcbvnA==" spinCount="100000" sheet="1" objects="1" scenarios="1"/>
  <conditionalFormatting sqref="G23">
    <cfRule type="cellIs" dxfId="1063" priority="1201" operator="equal">
      <formula>0</formula>
    </cfRule>
  </conditionalFormatting>
  <conditionalFormatting sqref="G25">
    <cfRule type="cellIs" dxfId="1062" priority="1199" operator="equal">
      <formula>0</formula>
    </cfRule>
  </conditionalFormatting>
  <conditionalFormatting sqref="G26">
    <cfRule type="cellIs" dxfId="1061" priority="1198" operator="equal">
      <formula>0</formula>
    </cfRule>
  </conditionalFormatting>
  <conditionalFormatting sqref="G27">
    <cfRule type="cellIs" dxfId="1060" priority="1197" operator="equal">
      <formula>0</formula>
    </cfRule>
  </conditionalFormatting>
  <conditionalFormatting sqref="G28">
    <cfRule type="cellIs" dxfId="1059" priority="1196" operator="equal">
      <formula>0</formula>
    </cfRule>
  </conditionalFormatting>
  <conditionalFormatting sqref="G29">
    <cfRule type="cellIs" dxfId="1058" priority="1195" operator="equal">
      <formula>0</formula>
    </cfRule>
  </conditionalFormatting>
  <conditionalFormatting sqref="G30">
    <cfRule type="cellIs" dxfId="1057" priority="1194" operator="equal">
      <formula>0</formula>
    </cfRule>
  </conditionalFormatting>
  <conditionalFormatting sqref="G31">
    <cfRule type="cellIs" dxfId="1056" priority="1193" operator="equal">
      <formula>0</formula>
    </cfRule>
  </conditionalFormatting>
  <conditionalFormatting sqref="G32">
    <cfRule type="cellIs" dxfId="1055" priority="1192" operator="equal">
      <formula>0</formula>
    </cfRule>
  </conditionalFormatting>
  <conditionalFormatting sqref="G33">
    <cfRule type="cellIs" dxfId="1054" priority="1191" operator="equal">
      <formula>0</formula>
    </cfRule>
  </conditionalFormatting>
  <conditionalFormatting sqref="G58">
    <cfRule type="cellIs" dxfId="1053" priority="1181" operator="equal">
      <formula>0</formula>
    </cfRule>
  </conditionalFormatting>
  <conditionalFormatting sqref="G88">
    <cfRule type="cellIs" dxfId="1052" priority="1168" operator="equal">
      <formula>0</formula>
    </cfRule>
  </conditionalFormatting>
  <conditionalFormatting sqref="G123">
    <cfRule type="cellIs" dxfId="1051" priority="1144" operator="equal">
      <formula>0</formula>
    </cfRule>
  </conditionalFormatting>
  <conditionalFormatting sqref="G131">
    <cfRule type="cellIs" dxfId="1050" priority="1086" operator="equal">
      <formula>0</formula>
    </cfRule>
  </conditionalFormatting>
  <conditionalFormatting sqref="G132">
    <cfRule type="cellIs" dxfId="1049" priority="1085" operator="equal">
      <formula>0</formula>
    </cfRule>
  </conditionalFormatting>
  <conditionalFormatting sqref="G133">
    <cfRule type="cellIs" dxfId="1048" priority="1084" operator="equal">
      <formula>0</formula>
    </cfRule>
  </conditionalFormatting>
  <conditionalFormatting sqref="G134">
    <cfRule type="cellIs" dxfId="1047" priority="1083" operator="equal">
      <formula>0</formula>
    </cfRule>
  </conditionalFormatting>
  <conditionalFormatting sqref="G135">
    <cfRule type="cellIs" dxfId="1046" priority="1082" operator="equal">
      <formula>0</formula>
    </cfRule>
  </conditionalFormatting>
  <conditionalFormatting sqref="G136">
    <cfRule type="cellIs" dxfId="1045" priority="1081" operator="equal">
      <formula>0</formula>
    </cfRule>
  </conditionalFormatting>
  <conditionalFormatting sqref="G137">
    <cfRule type="cellIs" dxfId="1044" priority="1080" operator="equal">
      <formula>0</formula>
    </cfRule>
  </conditionalFormatting>
  <conditionalFormatting sqref="G138">
    <cfRule type="cellIs" dxfId="1043" priority="1079" operator="equal">
      <formula>0</formula>
    </cfRule>
  </conditionalFormatting>
  <conditionalFormatting sqref="G144">
    <cfRule type="cellIs" dxfId="1042" priority="1078" operator="equal">
      <formula>0</formula>
    </cfRule>
  </conditionalFormatting>
  <conditionalFormatting sqref="G145">
    <cfRule type="cellIs" dxfId="1041" priority="1077" operator="equal">
      <formula>0</formula>
    </cfRule>
  </conditionalFormatting>
  <conditionalFormatting sqref="G146">
    <cfRule type="cellIs" dxfId="1040" priority="1076" operator="equal">
      <formula>0</formula>
    </cfRule>
  </conditionalFormatting>
  <conditionalFormatting sqref="G147">
    <cfRule type="cellIs" dxfId="1039" priority="1075" operator="equal">
      <formula>0</formula>
    </cfRule>
  </conditionalFormatting>
  <conditionalFormatting sqref="G148">
    <cfRule type="cellIs" dxfId="1038" priority="1074" operator="equal">
      <formula>0</formula>
    </cfRule>
  </conditionalFormatting>
  <conditionalFormatting sqref="G149">
    <cfRule type="cellIs" dxfId="1037" priority="1073" operator="equal">
      <formula>0</formula>
    </cfRule>
  </conditionalFormatting>
  <conditionalFormatting sqref="G151">
    <cfRule type="cellIs" dxfId="1036" priority="1072" operator="equal">
      <formula>0</formula>
    </cfRule>
  </conditionalFormatting>
  <conditionalFormatting sqref="G152">
    <cfRule type="cellIs" dxfId="1035" priority="1071" operator="equal">
      <formula>0</formula>
    </cfRule>
  </conditionalFormatting>
  <conditionalFormatting sqref="G153">
    <cfRule type="cellIs" dxfId="1034" priority="1070" operator="equal">
      <formula>0</formula>
    </cfRule>
  </conditionalFormatting>
  <conditionalFormatting sqref="G159">
    <cfRule type="cellIs" dxfId="1033" priority="1069" operator="equal">
      <formula>0</formula>
    </cfRule>
  </conditionalFormatting>
  <conditionalFormatting sqref="G160">
    <cfRule type="cellIs" dxfId="1032" priority="1068" operator="equal">
      <formula>0</formula>
    </cfRule>
  </conditionalFormatting>
  <conditionalFormatting sqref="G161">
    <cfRule type="cellIs" dxfId="1031" priority="1067" operator="equal">
      <formula>0</formula>
    </cfRule>
  </conditionalFormatting>
  <conditionalFormatting sqref="G162">
    <cfRule type="cellIs" dxfId="1030" priority="1066" operator="equal">
      <formula>0</formula>
    </cfRule>
  </conditionalFormatting>
  <conditionalFormatting sqref="G163">
    <cfRule type="cellIs" dxfId="1029" priority="1065" operator="equal">
      <formula>0</formula>
    </cfRule>
  </conditionalFormatting>
  <conditionalFormatting sqref="G164">
    <cfRule type="cellIs" dxfId="1028" priority="1064" operator="equal">
      <formula>0</formula>
    </cfRule>
  </conditionalFormatting>
  <conditionalFormatting sqref="G170">
    <cfRule type="cellIs" dxfId="1027" priority="1063" operator="equal">
      <formula>0</formula>
    </cfRule>
  </conditionalFormatting>
  <conditionalFormatting sqref="G171">
    <cfRule type="cellIs" dxfId="1026" priority="1062" operator="equal">
      <formula>0</formula>
    </cfRule>
  </conditionalFormatting>
  <conditionalFormatting sqref="G172">
    <cfRule type="cellIs" dxfId="1025" priority="1061" operator="equal">
      <formula>0</formula>
    </cfRule>
  </conditionalFormatting>
  <conditionalFormatting sqref="G173">
    <cfRule type="cellIs" dxfId="1024" priority="1060" operator="equal">
      <formula>0</formula>
    </cfRule>
  </conditionalFormatting>
  <conditionalFormatting sqref="G174">
    <cfRule type="cellIs" dxfId="1023" priority="1059" operator="equal">
      <formula>0</formula>
    </cfRule>
  </conditionalFormatting>
  <conditionalFormatting sqref="G187">
    <cfRule type="cellIs" dxfId="1022" priority="1050" operator="equal">
      <formula>0</formula>
    </cfRule>
  </conditionalFormatting>
  <conditionalFormatting sqref="G218">
    <cfRule type="cellIs" dxfId="1021" priority="1043" operator="equal">
      <formula>0</formula>
    </cfRule>
  </conditionalFormatting>
  <conditionalFormatting sqref="G223">
    <cfRule type="cellIs" dxfId="1020" priority="1042" operator="equal">
      <formula>0</formula>
    </cfRule>
  </conditionalFormatting>
  <conditionalFormatting sqref="G241">
    <cfRule type="cellIs" dxfId="1019" priority="1037" operator="equal">
      <formula>0</formula>
    </cfRule>
  </conditionalFormatting>
  <conditionalFormatting sqref="G242">
    <cfRule type="cellIs" dxfId="1018" priority="1036" operator="equal">
      <formula>0</formula>
    </cfRule>
  </conditionalFormatting>
  <conditionalFormatting sqref="G247">
    <cfRule type="cellIs" dxfId="1017" priority="1035" operator="equal">
      <formula>0</formula>
    </cfRule>
  </conditionalFormatting>
  <conditionalFormatting sqref="G248">
    <cfRule type="cellIs" dxfId="1016" priority="1034" operator="equal">
      <formula>0</formula>
    </cfRule>
  </conditionalFormatting>
  <conditionalFormatting sqref="G249">
    <cfRule type="cellIs" dxfId="1015" priority="1033" operator="equal">
      <formula>0</formula>
    </cfRule>
  </conditionalFormatting>
  <conditionalFormatting sqref="G254">
    <cfRule type="cellIs" dxfId="1014" priority="1032" operator="equal">
      <formula>0</formula>
    </cfRule>
  </conditionalFormatting>
  <conditionalFormatting sqref="G255">
    <cfRule type="cellIs" dxfId="1013" priority="1031" operator="equal">
      <formula>0</formula>
    </cfRule>
  </conditionalFormatting>
  <conditionalFormatting sqref="G256">
    <cfRule type="cellIs" dxfId="1012" priority="1030" operator="equal">
      <formula>0</formula>
    </cfRule>
  </conditionalFormatting>
  <conditionalFormatting sqref="G257">
    <cfRule type="cellIs" dxfId="1011" priority="1029" operator="equal">
      <formula>0</formula>
    </cfRule>
  </conditionalFormatting>
  <conditionalFormatting sqref="G258">
    <cfRule type="cellIs" dxfId="1010" priority="1028" operator="equal">
      <formula>0</formula>
    </cfRule>
  </conditionalFormatting>
  <conditionalFormatting sqref="G259">
    <cfRule type="cellIs" dxfId="1009" priority="1027" operator="equal">
      <formula>0</formula>
    </cfRule>
  </conditionalFormatting>
  <conditionalFormatting sqref="G260">
    <cfRule type="cellIs" dxfId="1008" priority="1026" operator="equal">
      <formula>0</formula>
    </cfRule>
  </conditionalFormatting>
  <conditionalFormatting sqref="G261">
    <cfRule type="cellIs" dxfId="1007" priority="1025" operator="equal">
      <formula>0</formula>
    </cfRule>
  </conditionalFormatting>
  <conditionalFormatting sqref="G262">
    <cfRule type="cellIs" dxfId="1006" priority="1024" operator="equal">
      <formula>0</formula>
    </cfRule>
  </conditionalFormatting>
  <conditionalFormatting sqref="G263">
    <cfRule type="cellIs" dxfId="1005" priority="1023" operator="equal">
      <formula>0</formula>
    </cfRule>
  </conditionalFormatting>
  <conditionalFormatting sqref="G264">
    <cfRule type="cellIs" dxfId="1004" priority="1022" operator="equal">
      <formula>0</formula>
    </cfRule>
  </conditionalFormatting>
  <conditionalFormatting sqref="G265">
    <cfRule type="cellIs" dxfId="1003" priority="1021" operator="equal">
      <formula>0</formula>
    </cfRule>
  </conditionalFormatting>
  <conditionalFormatting sqref="G266">
    <cfRule type="cellIs" dxfId="1002" priority="1020" operator="equal">
      <formula>0</formula>
    </cfRule>
  </conditionalFormatting>
  <conditionalFormatting sqref="G267">
    <cfRule type="cellIs" dxfId="1001" priority="1019" operator="equal">
      <formula>0</formula>
    </cfRule>
  </conditionalFormatting>
  <conditionalFormatting sqref="G268">
    <cfRule type="cellIs" dxfId="1000" priority="1018" operator="equal">
      <formula>0</formula>
    </cfRule>
  </conditionalFormatting>
  <conditionalFormatting sqref="G273">
    <cfRule type="cellIs" dxfId="999" priority="1017" operator="equal">
      <formula>0</formula>
    </cfRule>
  </conditionalFormatting>
  <conditionalFormatting sqref="G274">
    <cfRule type="cellIs" dxfId="998" priority="1016" operator="equal">
      <formula>0</formula>
    </cfRule>
  </conditionalFormatting>
  <conditionalFormatting sqref="G275">
    <cfRule type="cellIs" dxfId="997" priority="1015" operator="equal">
      <formula>0</formula>
    </cfRule>
  </conditionalFormatting>
  <conditionalFormatting sqref="G281">
    <cfRule type="cellIs" dxfId="996" priority="1014" operator="equal">
      <formula>0</formula>
    </cfRule>
  </conditionalFormatting>
  <conditionalFormatting sqref="G282">
    <cfRule type="cellIs" dxfId="995" priority="1013" operator="equal">
      <formula>0</formula>
    </cfRule>
  </conditionalFormatting>
  <conditionalFormatting sqref="G283">
    <cfRule type="cellIs" dxfId="994" priority="1012" operator="equal">
      <formula>0</formula>
    </cfRule>
  </conditionalFormatting>
  <conditionalFormatting sqref="G284">
    <cfRule type="cellIs" dxfId="993" priority="1011" operator="equal">
      <formula>0</formula>
    </cfRule>
  </conditionalFormatting>
  <conditionalFormatting sqref="G285">
    <cfRule type="cellIs" dxfId="992" priority="1010" operator="equal">
      <formula>0</formula>
    </cfRule>
  </conditionalFormatting>
  <conditionalFormatting sqref="G286">
    <cfRule type="cellIs" dxfId="991" priority="1009" operator="equal">
      <formula>0</formula>
    </cfRule>
  </conditionalFormatting>
  <conditionalFormatting sqref="G287">
    <cfRule type="cellIs" dxfId="990" priority="1008" operator="equal">
      <formula>0</formula>
    </cfRule>
  </conditionalFormatting>
  <conditionalFormatting sqref="G288">
    <cfRule type="cellIs" dxfId="989" priority="1007" operator="equal">
      <formula>0</formula>
    </cfRule>
  </conditionalFormatting>
  <conditionalFormatting sqref="G294">
    <cfRule type="cellIs" dxfId="988" priority="1006" operator="equal">
      <formula>0</formula>
    </cfRule>
  </conditionalFormatting>
  <conditionalFormatting sqref="G295">
    <cfRule type="cellIs" dxfId="987" priority="1005" operator="equal">
      <formula>0</formula>
    </cfRule>
  </conditionalFormatting>
  <conditionalFormatting sqref="G296">
    <cfRule type="cellIs" dxfId="986" priority="1004" operator="equal">
      <formula>0</formula>
    </cfRule>
  </conditionalFormatting>
  <conditionalFormatting sqref="G297">
    <cfRule type="cellIs" dxfId="985" priority="1003" operator="equal">
      <formula>0</formula>
    </cfRule>
  </conditionalFormatting>
  <conditionalFormatting sqref="G298">
    <cfRule type="cellIs" dxfId="984" priority="1002" operator="equal">
      <formula>0</formula>
    </cfRule>
  </conditionalFormatting>
  <conditionalFormatting sqref="G299">
    <cfRule type="cellIs" dxfId="983" priority="1001" operator="equal">
      <formula>0</formula>
    </cfRule>
  </conditionalFormatting>
  <conditionalFormatting sqref="G300">
    <cfRule type="cellIs" dxfId="982" priority="1000" operator="equal">
      <formula>0</formula>
    </cfRule>
  </conditionalFormatting>
  <conditionalFormatting sqref="G301">
    <cfRule type="cellIs" dxfId="981" priority="999" operator="equal">
      <formula>0</formula>
    </cfRule>
  </conditionalFormatting>
  <conditionalFormatting sqref="G302">
    <cfRule type="cellIs" dxfId="980" priority="998" operator="equal">
      <formula>0</formula>
    </cfRule>
  </conditionalFormatting>
  <conditionalFormatting sqref="G303">
    <cfRule type="cellIs" dxfId="979" priority="997" operator="equal">
      <formula>0</formula>
    </cfRule>
  </conditionalFormatting>
  <conditionalFormatting sqref="G304">
    <cfRule type="cellIs" dxfId="978" priority="996" operator="equal">
      <formula>0</formula>
    </cfRule>
  </conditionalFormatting>
  <conditionalFormatting sqref="G310">
    <cfRule type="cellIs" dxfId="977" priority="995" operator="equal">
      <formula>0</formula>
    </cfRule>
  </conditionalFormatting>
  <conditionalFormatting sqref="G311">
    <cfRule type="cellIs" dxfId="976" priority="994" operator="equal">
      <formula>0</formula>
    </cfRule>
  </conditionalFormatting>
  <conditionalFormatting sqref="G312">
    <cfRule type="cellIs" dxfId="975" priority="993" operator="equal">
      <formula>0</formula>
    </cfRule>
  </conditionalFormatting>
  <conditionalFormatting sqref="G313">
    <cfRule type="cellIs" dxfId="974" priority="992" operator="equal">
      <formula>0</formula>
    </cfRule>
  </conditionalFormatting>
  <conditionalFormatting sqref="G314">
    <cfRule type="cellIs" dxfId="973" priority="991" operator="equal">
      <formula>0</formula>
    </cfRule>
  </conditionalFormatting>
  <conditionalFormatting sqref="G315">
    <cfRule type="cellIs" dxfId="972" priority="990" operator="equal">
      <formula>0</formula>
    </cfRule>
  </conditionalFormatting>
  <conditionalFormatting sqref="G320">
    <cfRule type="cellIs" dxfId="971" priority="989" operator="equal">
      <formula>0</formula>
    </cfRule>
  </conditionalFormatting>
  <conditionalFormatting sqref="G321">
    <cfRule type="cellIs" dxfId="970" priority="988" operator="equal">
      <formula>0</formula>
    </cfRule>
  </conditionalFormatting>
  <conditionalFormatting sqref="G322">
    <cfRule type="cellIs" dxfId="969" priority="987" operator="equal">
      <formula>0</formula>
    </cfRule>
  </conditionalFormatting>
  <conditionalFormatting sqref="G323">
    <cfRule type="cellIs" dxfId="968" priority="986" operator="equal">
      <formula>0</formula>
    </cfRule>
  </conditionalFormatting>
  <conditionalFormatting sqref="G329">
    <cfRule type="cellIs" dxfId="967" priority="985" operator="equal">
      <formula>0</formula>
    </cfRule>
  </conditionalFormatting>
  <conditionalFormatting sqref="G330">
    <cfRule type="cellIs" dxfId="966" priority="984" operator="equal">
      <formula>0</formula>
    </cfRule>
  </conditionalFormatting>
  <conditionalFormatting sqref="G331">
    <cfRule type="cellIs" dxfId="965" priority="983" operator="equal">
      <formula>0</formula>
    </cfRule>
  </conditionalFormatting>
  <conditionalFormatting sqref="G332">
    <cfRule type="cellIs" dxfId="964" priority="982" operator="equal">
      <formula>0</formula>
    </cfRule>
  </conditionalFormatting>
  <conditionalFormatting sqref="G333">
    <cfRule type="cellIs" dxfId="963" priority="981" operator="equal">
      <formula>0</formula>
    </cfRule>
  </conditionalFormatting>
  <conditionalFormatting sqref="G334">
    <cfRule type="cellIs" dxfId="962" priority="980" operator="equal">
      <formula>0</formula>
    </cfRule>
  </conditionalFormatting>
  <conditionalFormatting sqref="G335">
    <cfRule type="cellIs" dxfId="961" priority="979" operator="equal">
      <formula>0</formula>
    </cfRule>
  </conditionalFormatting>
  <conditionalFormatting sqref="G340">
    <cfRule type="cellIs" dxfId="960" priority="978" operator="equal">
      <formula>0</formula>
    </cfRule>
  </conditionalFormatting>
  <conditionalFormatting sqref="G341">
    <cfRule type="cellIs" dxfId="959" priority="977" operator="equal">
      <formula>0</formula>
    </cfRule>
  </conditionalFormatting>
  <conditionalFormatting sqref="G347">
    <cfRule type="cellIs" dxfId="958" priority="976" operator="equal">
      <formula>0</formula>
    </cfRule>
  </conditionalFormatting>
  <conditionalFormatting sqref="G348">
    <cfRule type="cellIs" dxfId="957" priority="975" operator="equal">
      <formula>0</formula>
    </cfRule>
  </conditionalFormatting>
  <conditionalFormatting sqref="G349">
    <cfRule type="cellIs" dxfId="956" priority="974" operator="equal">
      <formula>0</formula>
    </cfRule>
  </conditionalFormatting>
  <conditionalFormatting sqref="G350">
    <cfRule type="cellIs" dxfId="955" priority="973" operator="equal">
      <formula>0</formula>
    </cfRule>
  </conditionalFormatting>
  <conditionalFormatting sqref="G351">
    <cfRule type="cellIs" dxfId="954" priority="972" operator="equal">
      <formula>0</formula>
    </cfRule>
  </conditionalFormatting>
  <conditionalFormatting sqref="G352">
    <cfRule type="cellIs" dxfId="953" priority="971" operator="equal">
      <formula>0</formula>
    </cfRule>
  </conditionalFormatting>
  <conditionalFormatting sqref="G353">
    <cfRule type="cellIs" dxfId="952" priority="970" operator="equal">
      <formula>0</formula>
    </cfRule>
  </conditionalFormatting>
  <conditionalFormatting sqref="G354">
    <cfRule type="cellIs" dxfId="951" priority="969" operator="equal">
      <formula>0</formula>
    </cfRule>
  </conditionalFormatting>
  <conditionalFormatting sqref="G355">
    <cfRule type="cellIs" dxfId="950" priority="968" operator="equal">
      <formula>0</formula>
    </cfRule>
  </conditionalFormatting>
  <conditionalFormatting sqref="G356">
    <cfRule type="cellIs" dxfId="949" priority="967" operator="equal">
      <formula>0</formula>
    </cfRule>
  </conditionalFormatting>
  <conditionalFormatting sqref="G357">
    <cfRule type="cellIs" dxfId="948" priority="966" operator="equal">
      <formula>0</formula>
    </cfRule>
  </conditionalFormatting>
  <conditionalFormatting sqref="G358">
    <cfRule type="cellIs" dxfId="947" priority="965" operator="equal">
      <formula>0</formula>
    </cfRule>
  </conditionalFormatting>
  <conditionalFormatting sqref="G359">
    <cfRule type="cellIs" dxfId="946" priority="964" operator="equal">
      <formula>0</formula>
    </cfRule>
  </conditionalFormatting>
  <conditionalFormatting sqref="G360">
    <cfRule type="cellIs" dxfId="945" priority="963" operator="equal">
      <formula>0</formula>
    </cfRule>
  </conditionalFormatting>
  <conditionalFormatting sqref="G366">
    <cfRule type="cellIs" dxfId="944" priority="962" operator="equal">
      <formula>0</formula>
    </cfRule>
  </conditionalFormatting>
  <conditionalFormatting sqref="G367">
    <cfRule type="cellIs" dxfId="943" priority="961" operator="equal">
      <formula>0</formula>
    </cfRule>
  </conditionalFormatting>
  <conditionalFormatting sqref="G368">
    <cfRule type="cellIs" dxfId="942" priority="960" operator="equal">
      <formula>0</formula>
    </cfRule>
  </conditionalFormatting>
  <conditionalFormatting sqref="G369">
    <cfRule type="cellIs" dxfId="941" priority="959" operator="equal">
      <formula>0</formula>
    </cfRule>
  </conditionalFormatting>
  <conditionalFormatting sqref="G374">
    <cfRule type="cellIs" dxfId="940" priority="958" operator="equal">
      <formula>0</formula>
    </cfRule>
  </conditionalFormatting>
  <conditionalFormatting sqref="G375">
    <cfRule type="cellIs" dxfId="939" priority="957" operator="equal">
      <formula>0</formula>
    </cfRule>
  </conditionalFormatting>
  <conditionalFormatting sqref="G376">
    <cfRule type="cellIs" dxfId="938" priority="956" operator="equal">
      <formula>0</formula>
    </cfRule>
  </conditionalFormatting>
  <conditionalFormatting sqref="G377">
    <cfRule type="cellIs" dxfId="937" priority="955" operator="equal">
      <formula>0</formula>
    </cfRule>
  </conditionalFormatting>
  <conditionalFormatting sqref="G378">
    <cfRule type="cellIs" dxfId="936" priority="954" operator="equal">
      <formula>0</formula>
    </cfRule>
  </conditionalFormatting>
  <conditionalFormatting sqref="G379">
    <cfRule type="cellIs" dxfId="935" priority="953" operator="equal">
      <formula>0</formula>
    </cfRule>
  </conditionalFormatting>
  <conditionalFormatting sqref="G380">
    <cfRule type="cellIs" dxfId="934" priority="952" operator="equal">
      <formula>0</formula>
    </cfRule>
  </conditionalFormatting>
  <conditionalFormatting sqref="G381">
    <cfRule type="cellIs" dxfId="933" priority="951" operator="equal">
      <formula>0</formula>
    </cfRule>
  </conditionalFormatting>
  <conditionalFormatting sqref="G382">
    <cfRule type="cellIs" dxfId="932" priority="950" operator="equal">
      <formula>0</formula>
    </cfRule>
  </conditionalFormatting>
  <conditionalFormatting sqref="G387">
    <cfRule type="cellIs" dxfId="931" priority="949" operator="equal">
      <formula>0</formula>
    </cfRule>
  </conditionalFormatting>
  <conditionalFormatting sqref="G392">
    <cfRule type="cellIs" dxfId="930" priority="948" operator="equal">
      <formula>0</formula>
    </cfRule>
  </conditionalFormatting>
  <conditionalFormatting sqref="G393">
    <cfRule type="cellIs" dxfId="929" priority="947" operator="equal">
      <formula>0</formula>
    </cfRule>
  </conditionalFormatting>
  <conditionalFormatting sqref="G394">
    <cfRule type="cellIs" dxfId="928" priority="946" operator="equal">
      <formula>0</formula>
    </cfRule>
  </conditionalFormatting>
  <conditionalFormatting sqref="G400">
    <cfRule type="cellIs" dxfId="927" priority="945" operator="equal">
      <formula>0</formula>
    </cfRule>
  </conditionalFormatting>
  <conditionalFormatting sqref="G401">
    <cfRule type="cellIs" dxfId="926" priority="944" operator="equal">
      <formula>0</formula>
    </cfRule>
  </conditionalFormatting>
  <conditionalFormatting sqref="G402">
    <cfRule type="cellIs" dxfId="925" priority="943" operator="equal">
      <formula>0</formula>
    </cfRule>
  </conditionalFormatting>
  <conditionalFormatting sqref="G403">
    <cfRule type="cellIs" dxfId="924" priority="942" operator="equal">
      <formula>0</formula>
    </cfRule>
  </conditionalFormatting>
  <conditionalFormatting sqref="G404">
    <cfRule type="cellIs" dxfId="923" priority="941" operator="equal">
      <formula>0</formula>
    </cfRule>
  </conditionalFormatting>
  <conditionalFormatting sqref="G405">
    <cfRule type="cellIs" dxfId="922" priority="940" operator="equal">
      <formula>0</formula>
    </cfRule>
  </conditionalFormatting>
  <conditionalFormatting sqref="G411">
    <cfRule type="cellIs" dxfId="921" priority="939" operator="equal">
      <formula>0</formula>
    </cfRule>
  </conditionalFormatting>
  <conditionalFormatting sqref="G412">
    <cfRule type="cellIs" dxfId="920" priority="938" operator="equal">
      <formula>0</formula>
    </cfRule>
  </conditionalFormatting>
  <conditionalFormatting sqref="G413">
    <cfRule type="cellIs" dxfId="919" priority="937" operator="equal">
      <formula>0</formula>
    </cfRule>
  </conditionalFormatting>
  <conditionalFormatting sqref="G414">
    <cfRule type="cellIs" dxfId="918" priority="936" operator="equal">
      <formula>0</formula>
    </cfRule>
  </conditionalFormatting>
  <conditionalFormatting sqref="G415">
    <cfRule type="cellIs" dxfId="917" priority="935" operator="equal">
      <formula>0</formula>
    </cfRule>
  </conditionalFormatting>
  <conditionalFormatting sqref="G416">
    <cfRule type="cellIs" dxfId="916" priority="934" operator="equal">
      <formula>0</formula>
    </cfRule>
  </conditionalFormatting>
  <conditionalFormatting sqref="G421">
    <cfRule type="cellIs" dxfId="915" priority="933" operator="equal">
      <formula>0</formula>
    </cfRule>
  </conditionalFormatting>
  <conditionalFormatting sqref="G422">
    <cfRule type="cellIs" dxfId="914" priority="932" operator="equal">
      <formula>0</formula>
    </cfRule>
  </conditionalFormatting>
  <conditionalFormatting sqref="G423">
    <cfRule type="cellIs" dxfId="913" priority="931" operator="equal">
      <formula>0</formula>
    </cfRule>
  </conditionalFormatting>
  <conditionalFormatting sqref="G424">
    <cfRule type="cellIs" dxfId="912" priority="930" operator="equal">
      <formula>0</formula>
    </cfRule>
  </conditionalFormatting>
  <conditionalFormatting sqref="G425">
    <cfRule type="cellIs" dxfId="911" priority="929" operator="equal">
      <formula>0</formula>
    </cfRule>
  </conditionalFormatting>
  <conditionalFormatting sqref="G426">
    <cfRule type="cellIs" dxfId="910" priority="928" operator="equal">
      <formula>0</formula>
    </cfRule>
  </conditionalFormatting>
  <conditionalFormatting sqref="G427">
    <cfRule type="cellIs" dxfId="909" priority="927" operator="equal">
      <formula>0</formula>
    </cfRule>
  </conditionalFormatting>
  <conditionalFormatting sqref="G428">
    <cfRule type="cellIs" dxfId="908" priority="926" operator="equal">
      <formula>0</formula>
    </cfRule>
  </conditionalFormatting>
  <conditionalFormatting sqref="G429">
    <cfRule type="cellIs" dxfId="907" priority="925" operator="equal">
      <formula>0</formula>
    </cfRule>
  </conditionalFormatting>
  <conditionalFormatting sqref="G430">
    <cfRule type="cellIs" dxfId="906" priority="924" operator="equal">
      <formula>0</formula>
    </cfRule>
  </conditionalFormatting>
  <conditionalFormatting sqref="G431">
    <cfRule type="cellIs" dxfId="905" priority="923" operator="equal">
      <formula>0</formula>
    </cfRule>
  </conditionalFormatting>
  <conditionalFormatting sqref="G432">
    <cfRule type="cellIs" dxfId="904" priority="922" operator="equal">
      <formula>0</formula>
    </cfRule>
  </conditionalFormatting>
  <conditionalFormatting sqref="G437">
    <cfRule type="cellIs" dxfId="903" priority="921" operator="equal">
      <formula>0</formula>
    </cfRule>
  </conditionalFormatting>
  <conditionalFormatting sqref="G438">
    <cfRule type="cellIs" dxfId="902" priority="920" operator="equal">
      <formula>0</formula>
    </cfRule>
  </conditionalFormatting>
  <conditionalFormatting sqref="G439">
    <cfRule type="cellIs" dxfId="901" priority="919" operator="equal">
      <formula>0</formula>
    </cfRule>
  </conditionalFormatting>
  <conditionalFormatting sqref="G440">
    <cfRule type="cellIs" dxfId="900" priority="918" operator="equal">
      <formula>0</formula>
    </cfRule>
  </conditionalFormatting>
  <conditionalFormatting sqref="G441">
    <cfRule type="cellIs" dxfId="899" priority="917" operator="equal">
      <formula>0</formula>
    </cfRule>
  </conditionalFormatting>
  <conditionalFormatting sqref="G442">
    <cfRule type="cellIs" dxfId="898" priority="916" operator="equal">
      <formula>0</formula>
    </cfRule>
  </conditionalFormatting>
  <conditionalFormatting sqref="G447">
    <cfRule type="cellIs" dxfId="897" priority="915" operator="equal">
      <formula>0</formula>
    </cfRule>
  </conditionalFormatting>
  <conditionalFormatting sqref="G448">
    <cfRule type="cellIs" dxfId="896" priority="914" operator="equal">
      <formula>0</formula>
    </cfRule>
  </conditionalFormatting>
  <conditionalFormatting sqref="G449">
    <cfRule type="cellIs" dxfId="895" priority="913" operator="equal">
      <formula>0</formula>
    </cfRule>
  </conditionalFormatting>
  <conditionalFormatting sqref="G450">
    <cfRule type="cellIs" dxfId="894" priority="912" operator="equal">
      <formula>0</formula>
    </cfRule>
  </conditionalFormatting>
  <conditionalFormatting sqref="G455">
    <cfRule type="cellIs" dxfId="893" priority="911" operator="equal">
      <formula>0</formula>
    </cfRule>
  </conditionalFormatting>
  <conditionalFormatting sqref="G456">
    <cfRule type="cellIs" dxfId="892" priority="910" operator="equal">
      <formula>0</formula>
    </cfRule>
  </conditionalFormatting>
  <conditionalFormatting sqref="G457">
    <cfRule type="cellIs" dxfId="891" priority="909" operator="equal">
      <formula>0</formula>
    </cfRule>
  </conditionalFormatting>
  <conditionalFormatting sqref="G458">
    <cfRule type="cellIs" dxfId="890" priority="908" operator="equal">
      <formula>0</formula>
    </cfRule>
  </conditionalFormatting>
  <conditionalFormatting sqref="G459">
    <cfRule type="cellIs" dxfId="889" priority="907" operator="equal">
      <formula>0</formula>
    </cfRule>
  </conditionalFormatting>
  <conditionalFormatting sqref="G466">
    <cfRule type="cellIs" dxfId="888" priority="906" operator="equal">
      <formula>0</formula>
    </cfRule>
  </conditionalFormatting>
  <conditionalFormatting sqref="G467">
    <cfRule type="cellIs" dxfId="887" priority="905" operator="equal">
      <formula>0</formula>
    </cfRule>
  </conditionalFormatting>
  <conditionalFormatting sqref="G468">
    <cfRule type="cellIs" dxfId="886" priority="904" operator="equal">
      <formula>0</formula>
    </cfRule>
  </conditionalFormatting>
  <conditionalFormatting sqref="G469">
    <cfRule type="cellIs" dxfId="885" priority="903" operator="equal">
      <formula>0</formula>
    </cfRule>
  </conditionalFormatting>
  <conditionalFormatting sqref="G470">
    <cfRule type="cellIs" dxfId="884" priority="902" operator="equal">
      <formula>0</formula>
    </cfRule>
  </conditionalFormatting>
  <conditionalFormatting sqref="G471">
    <cfRule type="cellIs" dxfId="883" priority="901" operator="equal">
      <formula>0</formula>
    </cfRule>
  </conditionalFormatting>
  <conditionalFormatting sqref="G472">
    <cfRule type="cellIs" dxfId="882" priority="900" operator="equal">
      <formula>0</formula>
    </cfRule>
  </conditionalFormatting>
  <conditionalFormatting sqref="G473">
    <cfRule type="cellIs" dxfId="881" priority="899" operator="equal">
      <formula>0</formula>
    </cfRule>
  </conditionalFormatting>
  <conditionalFormatting sqref="G474">
    <cfRule type="cellIs" dxfId="880" priority="898" operator="equal">
      <formula>0</formula>
    </cfRule>
  </conditionalFormatting>
  <conditionalFormatting sqref="G479">
    <cfRule type="cellIs" dxfId="879" priority="897" operator="equal">
      <formula>0</formula>
    </cfRule>
  </conditionalFormatting>
  <conditionalFormatting sqref="G480">
    <cfRule type="cellIs" dxfId="878" priority="896" operator="equal">
      <formula>0</formula>
    </cfRule>
  </conditionalFormatting>
  <conditionalFormatting sqref="G481">
    <cfRule type="cellIs" dxfId="877" priority="895" operator="equal">
      <formula>0</formula>
    </cfRule>
  </conditionalFormatting>
  <conditionalFormatting sqref="G482">
    <cfRule type="cellIs" dxfId="876" priority="894" operator="equal">
      <formula>0</formula>
    </cfRule>
  </conditionalFormatting>
  <conditionalFormatting sqref="G483">
    <cfRule type="cellIs" dxfId="875" priority="893" operator="equal">
      <formula>0</formula>
    </cfRule>
  </conditionalFormatting>
  <conditionalFormatting sqref="G484">
    <cfRule type="cellIs" dxfId="874" priority="892" operator="equal">
      <formula>0</formula>
    </cfRule>
  </conditionalFormatting>
  <conditionalFormatting sqref="G485">
    <cfRule type="cellIs" dxfId="873" priority="891" operator="equal">
      <formula>0</formula>
    </cfRule>
  </conditionalFormatting>
  <conditionalFormatting sqref="G486">
    <cfRule type="cellIs" dxfId="872" priority="890" operator="equal">
      <formula>0</formula>
    </cfRule>
  </conditionalFormatting>
  <conditionalFormatting sqref="G487">
    <cfRule type="cellIs" dxfId="871" priority="889" operator="equal">
      <formula>0</formula>
    </cfRule>
  </conditionalFormatting>
  <conditionalFormatting sqref="G488">
    <cfRule type="cellIs" dxfId="870" priority="888" operator="equal">
      <formula>0</formula>
    </cfRule>
  </conditionalFormatting>
  <conditionalFormatting sqref="G493">
    <cfRule type="cellIs" dxfId="869" priority="887" operator="equal">
      <formula>0</formula>
    </cfRule>
  </conditionalFormatting>
  <conditionalFormatting sqref="G494">
    <cfRule type="cellIs" dxfId="868" priority="886" operator="equal">
      <formula>0</formula>
    </cfRule>
  </conditionalFormatting>
  <conditionalFormatting sqref="G495">
    <cfRule type="cellIs" dxfId="867" priority="885" operator="equal">
      <formula>0</formula>
    </cfRule>
  </conditionalFormatting>
  <conditionalFormatting sqref="G496">
    <cfRule type="cellIs" dxfId="866" priority="884" operator="equal">
      <formula>0</formula>
    </cfRule>
  </conditionalFormatting>
  <conditionalFormatting sqref="G504">
    <cfRule type="cellIs" dxfId="865" priority="883" operator="equal">
      <formula>0</formula>
    </cfRule>
  </conditionalFormatting>
  <conditionalFormatting sqref="G505">
    <cfRule type="cellIs" dxfId="864" priority="882" operator="equal">
      <formula>0</formula>
    </cfRule>
  </conditionalFormatting>
  <conditionalFormatting sqref="G506">
    <cfRule type="cellIs" dxfId="863" priority="881" operator="equal">
      <formula>0</formula>
    </cfRule>
  </conditionalFormatting>
  <conditionalFormatting sqref="G511">
    <cfRule type="cellIs" dxfId="862" priority="880" operator="equal">
      <formula>0</formula>
    </cfRule>
  </conditionalFormatting>
  <conditionalFormatting sqref="G512">
    <cfRule type="cellIs" dxfId="861" priority="879" operator="equal">
      <formula>0</formula>
    </cfRule>
  </conditionalFormatting>
  <conditionalFormatting sqref="G513">
    <cfRule type="cellIs" dxfId="860" priority="878" operator="equal">
      <formula>0</formula>
    </cfRule>
  </conditionalFormatting>
  <conditionalFormatting sqref="G514">
    <cfRule type="cellIs" dxfId="859" priority="877" operator="equal">
      <formula>0</formula>
    </cfRule>
  </conditionalFormatting>
  <conditionalFormatting sqref="G515">
    <cfRule type="cellIs" dxfId="858" priority="876" operator="equal">
      <formula>0</formula>
    </cfRule>
  </conditionalFormatting>
  <conditionalFormatting sqref="G516">
    <cfRule type="cellIs" dxfId="857" priority="875" operator="equal">
      <formula>0</formula>
    </cfRule>
  </conditionalFormatting>
  <conditionalFormatting sqref="G517">
    <cfRule type="cellIs" dxfId="856" priority="874" operator="equal">
      <formula>0</formula>
    </cfRule>
  </conditionalFormatting>
  <conditionalFormatting sqref="G518">
    <cfRule type="cellIs" dxfId="855" priority="873" operator="equal">
      <formula>0</formula>
    </cfRule>
  </conditionalFormatting>
  <conditionalFormatting sqref="G524">
    <cfRule type="cellIs" dxfId="854" priority="872" operator="equal">
      <formula>0</formula>
    </cfRule>
  </conditionalFormatting>
  <conditionalFormatting sqref="G525">
    <cfRule type="cellIs" dxfId="853" priority="871" operator="equal">
      <formula>0</formula>
    </cfRule>
  </conditionalFormatting>
  <conditionalFormatting sqref="G530">
    <cfRule type="cellIs" dxfId="852" priority="870" operator="equal">
      <formula>0</formula>
    </cfRule>
  </conditionalFormatting>
  <conditionalFormatting sqref="G535">
    <cfRule type="cellIs" dxfId="851" priority="869" operator="equal">
      <formula>0</formula>
    </cfRule>
  </conditionalFormatting>
  <conditionalFormatting sqref="G540">
    <cfRule type="cellIs" dxfId="850" priority="868" operator="equal">
      <formula>0</formula>
    </cfRule>
  </conditionalFormatting>
  <conditionalFormatting sqref="G541">
    <cfRule type="cellIs" dxfId="849" priority="867" operator="equal">
      <formula>0</formula>
    </cfRule>
  </conditionalFormatting>
  <conditionalFormatting sqref="G546">
    <cfRule type="cellIs" dxfId="848" priority="866" operator="equal">
      <formula>0</formula>
    </cfRule>
  </conditionalFormatting>
  <conditionalFormatting sqref="G547">
    <cfRule type="cellIs" dxfId="847" priority="865" operator="equal">
      <formula>0</formula>
    </cfRule>
  </conditionalFormatting>
  <conditionalFormatting sqref="G552">
    <cfRule type="cellIs" dxfId="846" priority="864" operator="equal">
      <formula>0</formula>
    </cfRule>
  </conditionalFormatting>
  <conditionalFormatting sqref="G553">
    <cfRule type="cellIs" dxfId="845" priority="863" operator="equal">
      <formula>0</formula>
    </cfRule>
  </conditionalFormatting>
  <conditionalFormatting sqref="G554">
    <cfRule type="cellIs" dxfId="844" priority="862" operator="equal">
      <formula>0</formula>
    </cfRule>
  </conditionalFormatting>
  <conditionalFormatting sqref="G555">
    <cfRule type="cellIs" dxfId="843" priority="861" operator="equal">
      <formula>0</formula>
    </cfRule>
  </conditionalFormatting>
  <conditionalFormatting sqref="G561">
    <cfRule type="cellIs" dxfId="842" priority="860" operator="equal">
      <formula>0</formula>
    </cfRule>
  </conditionalFormatting>
  <conditionalFormatting sqref="G562">
    <cfRule type="cellIs" dxfId="841" priority="859" operator="equal">
      <formula>0</formula>
    </cfRule>
  </conditionalFormatting>
  <conditionalFormatting sqref="G563">
    <cfRule type="cellIs" dxfId="840" priority="858" operator="equal">
      <formula>0</formula>
    </cfRule>
  </conditionalFormatting>
  <conditionalFormatting sqref="G564">
    <cfRule type="cellIs" dxfId="839" priority="857" operator="equal">
      <formula>0</formula>
    </cfRule>
  </conditionalFormatting>
  <conditionalFormatting sqref="G569">
    <cfRule type="cellIs" dxfId="838" priority="856" operator="equal">
      <formula>0</formula>
    </cfRule>
  </conditionalFormatting>
  <conditionalFormatting sqref="G570">
    <cfRule type="cellIs" dxfId="837" priority="855" operator="equal">
      <formula>0</formula>
    </cfRule>
  </conditionalFormatting>
  <conditionalFormatting sqref="G571">
    <cfRule type="cellIs" dxfId="836" priority="854" operator="equal">
      <formula>0</formula>
    </cfRule>
  </conditionalFormatting>
  <conditionalFormatting sqref="G576">
    <cfRule type="cellIs" dxfId="835" priority="853" operator="equal">
      <formula>0</formula>
    </cfRule>
  </conditionalFormatting>
  <conditionalFormatting sqref="G577">
    <cfRule type="cellIs" dxfId="834" priority="852" operator="equal">
      <formula>0</formula>
    </cfRule>
  </conditionalFormatting>
  <conditionalFormatting sqref="G578">
    <cfRule type="cellIs" dxfId="833" priority="851" operator="equal">
      <formula>0</formula>
    </cfRule>
  </conditionalFormatting>
  <conditionalFormatting sqref="G584">
    <cfRule type="cellIs" dxfId="832" priority="850" operator="equal">
      <formula>0</formula>
    </cfRule>
  </conditionalFormatting>
  <conditionalFormatting sqref="G585">
    <cfRule type="cellIs" dxfId="831" priority="849" operator="equal">
      <formula>0</formula>
    </cfRule>
  </conditionalFormatting>
  <conditionalFormatting sqref="G586">
    <cfRule type="cellIs" dxfId="830" priority="848" operator="equal">
      <formula>0</formula>
    </cfRule>
  </conditionalFormatting>
  <conditionalFormatting sqref="G587">
    <cfRule type="cellIs" dxfId="829" priority="847" operator="equal">
      <formula>0</formula>
    </cfRule>
  </conditionalFormatting>
  <conditionalFormatting sqref="G593">
    <cfRule type="cellIs" dxfId="828" priority="846" operator="equal">
      <formula>0</formula>
    </cfRule>
  </conditionalFormatting>
  <conditionalFormatting sqref="G598">
    <cfRule type="cellIs" dxfId="827" priority="845" operator="equal">
      <formula>0</formula>
    </cfRule>
  </conditionalFormatting>
  <conditionalFormatting sqref="G599">
    <cfRule type="cellIs" dxfId="826" priority="844" operator="equal">
      <formula>0</formula>
    </cfRule>
  </conditionalFormatting>
  <conditionalFormatting sqref="G605">
    <cfRule type="cellIs" dxfId="825" priority="843" operator="equal">
      <formula>0</formula>
    </cfRule>
  </conditionalFormatting>
  <conditionalFormatting sqref="G606">
    <cfRule type="cellIs" dxfId="824" priority="842" operator="equal">
      <formula>0</formula>
    </cfRule>
  </conditionalFormatting>
  <conditionalFormatting sqref="G607">
    <cfRule type="cellIs" dxfId="823" priority="841" operator="equal">
      <formula>0</formula>
    </cfRule>
  </conditionalFormatting>
  <conditionalFormatting sqref="G608">
    <cfRule type="cellIs" dxfId="822" priority="840" operator="equal">
      <formula>0</formula>
    </cfRule>
  </conditionalFormatting>
  <conditionalFormatting sqref="G613">
    <cfRule type="cellIs" dxfId="821" priority="839" operator="equal">
      <formula>0</formula>
    </cfRule>
  </conditionalFormatting>
  <conditionalFormatting sqref="G614">
    <cfRule type="cellIs" dxfId="820" priority="838" operator="equal">
      <formula>0</formula>
    </cfRule>
  </conditionalFormatting>
  <conditionalFormatting sqref="G621">
    <cfRule type="cellIs" dxfId="819" priority="837" operator="equal">
      <formula>0</formula>
    </cfRule>
  </conditionalFormatting>
  <conditionalFormatting sqref="G622">
    <cfRule type="cellIs" dxfId="818" priority="836" operator="equal">
      <formula>0</formula>
    </cfRule>
  </conditionalFormatting>
  <conditionalFormatting sqref="G623">
    <cfRule type="cellIs" dxfId="817" priority="835" operator="equal">
      <formula>0</formula>
    </cfRule>
  </conditionalFormatting>
  <conditionalFormatting sqref="G624">
    <cfRule type="cellIs" dxfId="816" priority="834" operator="equal">
      <formula>0</formula>
    </cfRule>
  </conditionalFormatting>
  <conditionalFormatting sqref="G625">
    <cfRule type="cellIs" dxfId="815" priority="833" operator="equal">
      <formula>0</formula>
    </cfRule>
  </conditionalFormatting>
  <conditionalFormatting sqref="G626">
    <cfRule type="cellIs" dxfId="814" priority="832" operator="equal">
      <formula>0</formula>
    </cfRule>
  </conditionalFormatting>
  <conditionalFormatting sqref="G627">
    <cfRule type="cellIs" dxfId="813" priority="831" operator="equal">
      <formula>0</formula>
    </cfRule>
  </conditionalFormatting>
  <conditionalFormatting sqref="G628">
    <cfRule type="cellIs" dxfId="812" priority="830" operator="equal">
      <formula>0</formula>
    </cfRule>
  </conditionalFormatting>
  <conditionalFormatting sqref="G633">
    <cfRule type="cellIs" dxfId="811" priority="829" operator="equal">
      <formula>0</formula>
    </cfRule>
  </conditionalFormatting>
  <conditionalFormatting sqref="G634">
    <cfRule type="cellIs" dxfId="810" priority="828" operator="equal">
      <formula>0</formula>
    </cfRule>
  </conditionalFormatting>
  <conditionalFormatting sqref="G635">
    <cfRule type="cellIs" dxfId="809" priority="827" operator="equal">
      <formula>0</formula>
    </cfRule>
  </conditionalFormatting>
  <conditionalFormatting sqref="G636">
    <cfRule type="cellIs" dxfId="808" priority="826" operator="equal">
      <formula>0</formula>
    </cfRule>
  </conditionalFormatting>
  <conditionalFormatting sqref="G637">
    <cfRule type="cellIs" dxfId="807" priority="825" operator="equal">
      <formula>0</formula>
    </cfRule>
  </conditionalFormatting>
  <conditionalFormatting sqref="G638">
    <cfRule type="cellIs" dxfId="806" priority="824" operator="equal">
      <formula>0</formula>
    </cfRule>
  </conditionalFormatting>
  <conditionalFormatting sqref="G639">
    <cfRule type="cellIs" dxfId="805" priority="823" operator="equal">
      <formula>0</formula>
    </cfRule>
  </conditionalFormatting>
  <conditionalFormatting sqref="G640">
    <cfRule type="cellIs" dxfId="804" priority="822" operator="equal">
      <formula>0</formula>
    </cfRule>
  </conditionalFormatting>
  <conditionalFormatting sqref="G641">
    <cfRule type="cellIs" dxfId="803" priority="821" operator="equal">
      <formula>0</formula>
    </cfRule>
  </conditionalFormatting>
  <conditionalFormatting sqref="G642">
    <cfRule type="cellIs" dxfId="802" priority="820" operator="equal">
      <formula>0</formula>
    </cfRule>
  </conditionalFormatting>
  <conditionalFormatting sqref="G643">
    <cfRule type="cellIs" dxfId="801" priority="819" operator="equal">
      <formula>0</formula>
    </cfRule>
  </conditionalFormatting>
  <conditionalFormatting sqref="G644">
    <cfRule type="cellIs" dxfId="800" priority="818" operator="equal">
      <formula>0</formula>
    </cfRule>
  </conditionalFormatting>
  <conditionalFormatting sqref="G645">
    <cfRule type="cellIs" dxfId="799" priority="817" operator="equal">
      <formula>0</formula>
    </cfRule>
  </conditionalFormatting>
  <conditionalFormatting sqref="G646">
    <cfRule type="cellIs" dxfId="798" priority="816" operator="equal">
      <formula>0</formula>
    </cfRule>
  </conditionalFormatting>
  <conditionalFormatting sqref="G647">
    <cfRule type="cellIs" dxfId="797" priority="815" operator="equal">
      <formula>0</formula>
    </cfRule>
  </conditionalFormatting>
  <conditionalFormatting sqref="G648">
    <cfRule type="cellIs" dxfId="796" priority="814" operator="equal">
      <formula>0</formula>
    </cfRule>
  </conditionalFormatting>
  <conditionalFormatting sqref="G649">
    <cfRule type="cellIs" dxfId="795" priority="813" operator="equal">
      <formula>0</formula>
    </cfRule>
  </conditionalFormatting>
  <conditionalFormatting sqref="G650">
    <cfRule type="cellIs" dxfId="794" priority="812" operator="equal">
      <formula>0</formula>
    </cfRule>
  </conditionalFormatting>
  <conditionalFormatting sqref="G651">
    <cfRule type="cellIs" dxfId="793" priority="811" operator="equal">
      <formula>0</formula>
    </cfRule>
  </conditionalFormatting>
  <conditionalFormatting sqref="G652">
    <cfRule type="cellIs" dxfId="792" priority="810" operator="equal">
      <formula>0</formula>
    </cfRule>
  </conditionalFormatting>
  <conditionalFormatting sqref="G653">
    <cfRule type="cellIs" dxfId="791" priority="809" operator="equal">
      <formula>0</formula>
    </cfRule>
  </conditionalFormatting>
  <conditionalFormatting sqref="G654">
    <cfRule type="cellIs" dxfId="790" priority="808" operator="equal">
      <formula>0</formula>
    </cfRule>
  </conditionalFormatting>
  <conditionalFormatting sqref="G655">
    <cfRule type="cellIs" dxfId="789" priority="807" operator="equal">
      <formula>0</formula>
    </cfRule>
  </conditionalFormatting>
  <conditionalFormatting sqref="G656">
    <cfRule type="cellIs" dxfId="788" priority="806" operator="equal">
      <formula>0</formula>
    </cfRule>
  </conditionalFormatting>
  <conditionalFormatting sqref="G657">
    <cfRule type="cellIs" dxfId="787" priority="805" operator="equal">
      <formula>0</formula>
    </cfRule>
  </conditionalFormatting>
  <conditionalFormatting sqref="G658">
    <cfRule type="cellIs" dxfId="786" priority="804" operator="equal">
      <formula>0</formula>
    </cfRule>
  </conditionalFormatting>
  <conditionalFormatting sqref="G659">
    <cfRule type="cellIs" dxfId="785" priority="803" operator="equal">
      <formula>0</formula>
    </cfRule>
  </conditionalFormatting>
  <conditionalFormatting sqref="G660">
    <cfRule type="cellIs" dxfId="784" priority="802" operator="equal">
      <formula>0</formula>
    </cfRule>
  </conditionalFormatting>
  <conditionalFormatting sqref="G661">
    <cfRule type="cellIs" dxfId="783" priority="801" operator="equal">
      <formula>0</formula>
    </cfRule>
  </conditionalFormatting>
  <conditionalFormatting sqref="G662">
    <cfRule type="cellIs" dxfId="782" priority="800" operator="equal">
      <formula>0</formula>
    </cfRule>
  </conditionalFormatting>
  <conditionalFormatting sqref="G663">
    <cfRule type="cellIs" dxfId="781" priority="799" operator="equal">
      <formula>0</formula>
    </cfRule>
  </conditionalFormatting>
  <conditionalFormatting sqref="G664">
    <cfRule type="cellIs" dxfId="780" priority="798" operator="equal">
      <formula>0</formula>
    </cfRule>
  </conditionalFormatting>
  <conditionalFormatting sqref="G665">
    <cfRule type="cellIs" dxfId="779" priority="797" operator="equal">
      <formula>0</formula>
    </cfRule>
  </conditionalFormatting>
  <conditionalFormatting sqref="G666">
    <cfRule type="cellIs" dxfId="778" priority="796" operator="equal">
      <formula>0</formula>
    </cfRule>
  </conditionalFormatting>
  <conditionalFormatting sqref="G667">
    <cfRule type="cellIs" dxfId="777" priority="795" operator="equal">
      <formula>0</formula>
    </cfRule>
  </conditionalFormatting>
  <conditionalFormatting sqref="G668">
    <cfRule type="cellIs" dxfId="776" priority="794" operator="equal">
      <formula>0</formula>
    </cfRule>
  </conditionalFormatting>
  <conditionalFormatting sqref="G669">
    <cfRule type="cellIs" dxfId="775" priority="793" operator="equal">
      <formula>0</formula>
    </cfRule>
  </conditionalFormatting>
  <conditionalFormatting sqref="G674">
    <cfRule type="cellIs" dxfId="774" priority="792" operator="equal">
      <formula>0</formula>
    </cfRule>
  </conditionalFormatting>
  <conditionalFormatting sqref="G675">
    <cfRule type="cellIs" dxfId="773" priority="791" operator="equal">
      <formula>0</formula>
    </cfRule>
  </conditionalFormatting>
  <conditionalFormatting sqref="G676">
    <cfRule type="cellIs" dxfId="772" priority="790" operator="equal">
      <formula>0</formula>
    </cfRule>
  </conditionalFormatting>
  <conditionalFormatting sqref="G677">
    <cfRule type="cellIs" dxfId="771" priority="789" operator="equal">
      <formula>0</formula>
    </cfRule>
  </conditionalFormatting>
  <conditionalFormatting sqref="G678">
    <cfRule type="cellIs" dxfId="770" priority="788" operator="equal">
      <formula>0</formula>
    </cfRule>
  </conditionalFormatting>
  <conditionalFormatting sqref="G679">
    <cfRule type="cellIs" dxfId="769" priority="787" operator="equal">
      <formula>0</formula>
    </cfRule>
  </conditionalFormatting>
  <conditionalFormatting sqref="G680">
    <cfRule type="cellIs" dxfId="768" priority="786" operator="equal">
      <formula>0</formula>
    </cfRule>
  </conditionalFormatting>
  <conditionalFormatting sqref="G681">
    <cfRule type="cellIs" dxfId="767" priority="785" operator="equal">
      <formula>0</formula>
    </cfRule>
  </conditionalFormatting>
  <conditionalFormatting sqref="G682">
    <cfRule type="cellIs" dxfId="766" priority="784" operator="equal">
      <formula>0</formula>
    </cfRule>
  </conditionalFormatting>
  <conditionalFormatting sqref="G683">
    <cfRule type="cellIs" dxfId="765" priority="783" operator="equal">
      <formula>0</formula>
    </cfRule>
  </conditionalFormatting>
  <conditionalFormatting sqref="G684">
    <cfRule type="cellIs" dxfId="764" priority="782" operator="equal">
      <formula>0</formula>
    </cfRule>
  </conditionalFormatting>
  <conditionalFormatting sqref="G685">
    <cfRule type="cellIs" dxfId="763" priority="781" operator="equal">
      <formula>0</formula>
    </cfRule>
  </conditionalFormatting>
  <conditionalFormatting sqref="G686">
    <cfRule type="cellIs" dxfId="762" priority="780" operator="equal">
      <formula>0</formula>
    </cfRule>
  </conditionalFormatting>
  <conditionalFormatting sqref="G687">
    <cfRule type="cellIs" dxfId="761" priority="779" operator="equal">
      <formula>0</formula>
    </cfRule>
  </conditionalFormatting>
  <conditionalFormatting sqref="G688">
    <cfRule type="cellIs" dxfId="760" priority="778" operator="equal">
      <formula>0</formula>
    </cfRule>
  </conditionalFormatting>
  <conditionalFormatting sqref="G689">
    <cfRule type="cellIs" dxfId="759" priority="777" operator="equal">
      <formula>0</formula>
    </cfRule>
  </conditionalFormatting>
  <conditionalFormatting sqref="G690">
    <cfRule type="cellIs" dxfId="758" priority="776" operator="equal">
      <formula>0</formula>
    </cfRule>
  </conditionalFormatting>
  <conditionalFormatting sqref="G691">
    <cfRule type="cellIs" dxfId="757" priority="775" operator="equal">
      <formula>0</formula>
    </cfRule>
  </conditionalFormatting>
  <conditionalFormatting sqref="G692">
    <cfRule type="cellIs" dxfId="756" priority="774" operator="equal">
      <formula>0</formula>
    </cfRule>
  </conditionalFormatting>
  <conditionalFormatting sqref="G693">
    <cfRule type="cellIs" dxfId="755" priority="773" operator="equal">
      <formula>0</formula>
    </cfRule>
  </conditionalFormatting>
  <conditionalFormatting sqref="G694">
    <cfRule type="cellIs" dxfId="754" priority="772" operator="equal">
      <formula>0</formula>
    </cfRule>
  </conditionalFormatting>
  <conditionalFormatting sqref="G695">
    <cfRule type="cellIs" dxfId="753" priority="771" operator="equal">
      <formula>0</formula>
    </cfRule>
  </conditionalFormatting>
  <conditionalFormatting sqref="G702">
    <cfRule type="cellIs" dxfId="752" priority="770" operator="equal">
      <formula>0</formula>
    </cfRule>
  </conditionalFormatting>
  <conditionalFormatting sqref="G703">
    <cfRule type="cellIs" dxfId="751" priority="769" operator="equal">
      <formula>0</formula>
    </cfRule>
  </conditionalFormatting>
  <conditionalFormatting sqref="G704">
    <cfRule type="cellIs" dxfId="750" priority="768" operator="equal">
      <formula>0</formula>
    </cfRule>
  </conditionalFormatting>
  <conditionalFormatting sqref="G709">
    <cfRule type="cellIs" dxfId="749" priority="767" operator="equal">
      <formula>0</formula>
    </cfRule>
  </conditionalFormatting>
  <conditionalFormatting sqref="G710">
    <cfRule type="cellIs" dxfId="748" priority="766" operator="equal">
      <formula>0</formula>
    </cfRule>
  </conditionalFormatting>
  <conditionalFormatting sqref="G711">
    <cfRule type="cellIs" dxfId="747" priority="765" operator="equal">
      <formula>0</formula>
    </cfRule>
  </conditionalFormatting>
  <conditionalFormatting sqref="G716">
    <cfRule type="cellIs" dxfId="746" priority="764" operator="equal">
      <formula>0</formula>
    </cfRule>
  </conditionalFormatting>
  <conditionalFormatting sqref="G721">
    <cfRule type="cellIs" dxfId="745" priority="763" operator="equal">
      <formula>0</formula>
    </cfRule>
  </conditionalFormatting>
  <conditionalFormatting sqref="G726">
    <cfRule type="cellIs" dxfId="744" priority="762" operator="equal">
      <formula>0</formula>
    </cfRule>
  </conditionalFormatting>
  <conditionalFormatting sqref="G727">
    <cfRule type="cellIs" dxfId="743" priority="761" operator="equal">
      <formula>0</formula>
    </cfRule>
  </conditionalFormatting>
  <conditionalFormatting sqref="G728">
    <cfRule type="cellIs" dxfId="742" priority="760" operator="equal">
      <formula>0</formula>
    </cfRule>
  </conditionalFormatting>
  <conditionalFormatting sqref="G734">
    <cfRule type="cellIs" dxfId="741" priority="759" operator="equal">
      <formula>0</formula>
    </cfRule>
  </conditionalFormatting>
  <conditionalFormatting sqref="G735">
    <cfRule type="cellIs" dxfId="740" priority="758" operator="equal">
      <formula>0</formula>
    </cfRule>
  </conditionalFormatting>
  <conditionalFormatting sqref="G736">
    <cfRule type="cellIs" dxfId="739" priority="757" operator="equal">
      <formula>0</formula>
    </cfRule>
  </conditionalFormatting>
  <conditionalFormatting sqref="G737">
    <cfRule type="cellIs" dxfId="738" priority="756" operator="equal">
      <formula>0</formula>
    </cfRule>
  </conditionalFormatting>
  <conditionalFormatting sqref="G738">
    <cfRule type="cellIs" dxfId="737" priority="755" operator="equal">
      <formula>0</formula>
    </cfRule>
  </conditionalFormatting>
  <conditionalFormatting sqref="G739">
    <cfRule type="cellIs" dxfId="736" priority="754" operator="equal">
      <formula>0</formula>
    </cfRule>
  </conditionalFormatting>
  <conditionalFormatting sqref="G744">
    <cfRule type="cellIs" dxfId="735" priority="753" operator="equal">
      <formula>0</formula>
    </cfRule>
  </conditionalFormatting>
  <conditionalFormatting sqref="G745">
    <cfRule type="cellIs" dxfId="734" priority="752" operator="equal">
      <formula>0</formula>
    </cfRule>
  </conditionalFormatting>
  <conditionalFormatting sqref="G746">
    <cfRule type="cellIs" dxfId="733" priority="751" operator="equal">
      <formula>0</formula>
    </cfRule>
  </conditionalFormatting>
  <conditionalFormatting sqref="G747">
    <cfRule type="cellIs" dxfId="732" priority="750" operator="equal">
      <formula>0</formula>
    </cfRule>
  </conditionalFormatting>
  <conditionalFormatting sqref="G748">
    <cfRule type="cellIs" dxfId="731" priority="749" operator="equal">
      <formula>0</formula>
    </cfRule>
  </conditionalFormatting>
  <conditionalFormatting sqref="G749">
    <cfRule type="cellIs" dxfId="730" priority="748" operator="equal">
      <formula>0</formula>
    </cfRule>
  </conditionalFormatting>
  <conditionalFormatting sqref="G750">
    <cfRule type="cellIs" dxfId="729" priority="747" operator="equal">
      <formula>0</formula>
    </cfRule>
  </conditionalFormatting>
  <conditionalFormatting sqref="G751">
    <cfRule type="cellIs" dxfId="728" priority="746" operator="equal">
      <formula>0</formula>
    </cfRule>
  </conditionalFormatting>
  <conditionalFormatting sqref="G752">
    <cfRule type="cellIs" dxfId="727" priority="745" operator="equal">
      <formula>0</formula>
    </cfRule>
  </conditionalFormatting>
  <conditionalFormatting sqref="G753">
    <cfRule type="cellIs" dxfId="726" priority="744" operator="equal">
      <formula>0</formula>
    </cfRule>
  </conditionalFormatting>
  <conditionalFormatting sqref="G754">
    <cfRule type="cellIs" dxfId="725" priority="743" operator="equal">
      <formula>0</formula>
    </cfRule>
  </conditionalFormatting>
  <conditionalFormatting sqref="G759">
    <cfRule type="cellIs" dxfId="724" priority="742" operator="equal">
      <formula>0</formula>
    </cfRule>
  </conditionalFormatting>
  <conditionalFormatting sqref="G760">
    <cfRule type="cellIs" dxfId="723" priority="741" operator="equal">
      <formula>0</formula>
    </cfRule>
  </conditionalFormatting>
  <conditionalFormatting sqref="G761">
    <cfRule type="cellIs" dxfId="722" priority="740" operator="equal">
      <formula>0</formula>
    </cfRule>
  </conditionalFormatting>
  <conditionalFormatting sqref="G762">
    <cfRule type="cellIs" dxfId="721" priority="739" operator="equal">
      <formula>0</formula>
    </cfRule>
  </conditionalFormatting>
  <conditionalFormatting sqref="G763">
    <cfRule type="cellIs" dxfId="720" priority="738" operator="equal">
      <formula>0</formula>
    </cfRule>
  </conditionalFormatting>
  <conditionalFormatting sqref="G764">
    <cfRule type="cellIs" dxfId="719" priority="737" operator="equal">
      <formula>0</formula>
    </cfRule>
  </conditionalFormatting>
  <conditionalFormatting sqref="G765">
    <cfRule type="cellIs" dxfId="718" priority="736" operator="equal">
      <formula>0</formula>
    </cfRule>
  </conditionalFormatting>
  <conditionalFormatting sqref="G766">
    <cfRule type="cellIs" dxfId="717" priority="735" operator="equal">
      <formula>0</formula>
    </cfRule>
  </conditionalFormatting>
  <conditionalFormatting sqref="G771">
    <cfRule type="cellIs" dxfId="716" priority="734" operator="equal">
      <formula>0</formula>
    </cfRule>
  </conditionalFormatting>
  <conditionalFormatting sqref="G772">
    <cfRule type="cellIs" dxfId="715" priority="733" operator="equal">
      <formula>0</formula>
    </cfRule>
  </conditionalFormatting>
  <conditionalFormatting sqref="G777">
    <cfRule type="cellIs" dxfId="714" priority="732" operator="equal">
      <formula>0</formula>
    </cfRule>
  </conditionalFormatting>
  <conditionalFormatting sqref="G778">
    <cfRule type="cellIs" dxfId="713" priority="731" operator="equal">
      <formula>0</formula>
    </cfRule>
  </conditionalFormatting>
  <conditionalFormatting sqref="G779">
    <cfRule type="cellIs" dxfId="712" priority="730" operator="equal">
      <formula>0</formula>
    </cfRule>
  </conditionalFormatting>
  <conditionalFormatting sqref="G780">
    <cfRule type="cellIs" dxfId="711" priority="729" operator="equal">
      <formula>0</formula>
    </cfRule>
  </conditionalFormatting>
  <conditionalFormatting sqref="G781">
    <cfRule type="cellIs" dxfId="710" priority="728" operator="equal">
      <formula>0</formula>
    </cfRule>
  </conditionalFormatting>
  <conditionalFormatting sqref="G782">
    <cfRule type="cellIs" dxfId="709" priority="727" operator="equal">
      <formula>0</formula>
    </cfRule>
  </conditionalFormatting>
  <conditionalFormatting sqref="G783">
    <cfRule type="cellIs" dxfId="708" priority="726" operator="equal">
      <formula>0</formula>
    </cfRule>
  </conditionalFormatting>
  <conditionalFormatting sqref="G784">
    <cfRule type="cellIs" dxfId="707" priority="725" operator="equal">
      <formula>0</formula>
    </cfRule>
  </conditionalFormatting>
  <conditionalFormatting sqref="G785">
    <cfRule type="cellIs" dxfId="706" priority="724" operator="equal">
      <formula>0</formula>
    </cfRule>
  </conditionalFormatting>
  <conditionalFormatting sqref="G786">
    <cfRule type="cellIs" dxfId="705" priority="723" operator="equal">
      <formula>0</formula>
    </cfRule>
  </conditionalFormatting>
  <conditionalFormatting sqref="G787">
    <cfRule type="cellIs" dxfId="704" priority="722" operator="equal">
      <formula>0</formula>
    </cfRule>
  </conditionalFormatting>
  <conditionalFormatting sqref="G788">
    <cfRule type="cellIs" dxfId="703" priority="721" operator="equal">
      <formula>0</formula>
    </cfRule>
  </conditionalFormatting>
  <conditionalFormatting sqref="G789">
    <cfRule type="cellIs" dxfId="702" priority="720" operator="equal">
      <formula>0</formula>
    </cfRule>
  </conditionalFormatting>
  <conditionalFormatting sqref="G790">
    <cfRule type="cellIs" dxfId="701" priority="719" operator="equal">
      <formula>0</formula>
    </cfRule>
  </conditionalFormatting>
  <conditionalFormatting sqref="G791">
    <cfRule type="cellIs" dxfId="700" priority="718" operator="equal">
      <formula>0</formula>
    </cfRule>
  </conditionalFormatting>
  <conditionalFormatting sqref="G792">
    <cfRule type="cellIs" dxfId="699" priority="717" operator="equal">
      <formula>0</formula>
    </cfRule>
  </conditionalFormatting>
  <conditionalFormatting sqref="G793">
    <cfRule type="cellIs" dxfId="698" priority="716" operator="equal">
      <formula>0</formula>
    </cfRule>
  </conditionalFormatting>
  <conditionalFormatting sqref="G794">
    <cfRule type="cellIs" dxfId="697" priority="715" operator="equal">
      <formula>0</formula>
    </cfRule>
  </conditionalFormatting>
  <conditionalFormatting sqref="G795">
    <cfRule type="cellIs" dxfId="696" priority="714" operator="equal">
      <formula>0</formula>
    </cfRule>
  </conditionalFormatting>
  <conditionalFormatting sqref="G796">
    <cfRule type="cellIs" dxfId="695" priority="713" operator="equal">
      <formula>0</formula>
    </cfRule>
  </conditionalFormatting>
  <conditionalFormatting sqref="G797">
    <cfRule type="cellIs" dxfId="694" priority="712" operator="equal">
      <formula>0</formula>
    </cfRule>
  </conditionalFormatting>
  <conditionalFormatting sqref="G802">
    <cfRule type="cellIs" dxfId="693" priority="711" operator="equal">
      <formula>0</formula>
    </cfRule>
  </conditionalFormatting>
  <conditionalFormatting sqref="G803">
    <cfRule type="cellIs" dxfId="692" priority="710" operator="equal">
      <formula>0</formula>
    </cfRule>
  </conditionalFormatting>
  <conditionalFormatting sqref="G804">
    <cfRule type="cellIs" dxfId="691" priority="709" operator="equal">
      <formula>0</formula>
    </cfRule>
  </conditionalFormatting>
  <conditionalFormatting sqref="G805">
    <cfRule type="cellIs" dxfId="690" priority="708" operator="equal">
      <formula>0</formula>
    </cfRule>
  </conditionalFormatting>
  <conditionalFormatting sqref="G806">
    <cfRule type="cellIs" dxfId="689" priority="707" operator="equal">
      <formula>0</formula>
    </cfRule>
  </conditionalFormatting>
  <conditionalFormatting sqref="G807">
    <cfRule type="cellIs" dxfId="688" priority="706" operator="equal">
      <formula>0</formula>
    </cfRule>
  </conditionalFormatting>
  <conditionalFormatting sqref="G808">
    <cfRule type="cellIs" dxfId="687" priority="705" operator="equal">
      <formula>0</formula>
    </cfRule>
  </conditionalFormatting>
  <conditionalFormatting sqref="G809">
    <cfRule type="cellIs" dxfId="686" priority="704" operator="equal">
      <formula>0</formula>
    </cfRule>
  </conditionalFormatting>
  <conditionalFormatting sqref="G810">
    <cfRule type="cellIs" dxfId="685" priority="703" operator="equal">
      <formula>0</formula>
    </cfRule>
  </conditionalFormatting>
  <conditionalFormatting sqref="G815">
    <cfRule type="cellIs" dxfId="684" priority="702" operator="equal">
      <formula>0</formula>
    </cfRule>
  </conditionalFormatting>
  <conditionalFormatting sqref="G816">
    <cfRule type="cellIs" dxfId="683" priority="701" operator="equal">
      <formula>0</formula>
    </cfRule>
  </conditionalFormatting>
  <conditionalFormatting sqref="G817">
    <cfRule type="cellIs" dxfId="682" priority="700" operator="equal">
      <formula>0</formula>
    </cfRule>
  </conditionalFormatting>
  <conditionalFormatting sqref="G818">
    <cfRule type="cellIs" dxfId="681" priority="699" operator="equal">
      <formula>0</formula>
    </cfRule>
  </conditionalFormatting>
  <conditionalFormatting sqref="G819">
    <cfRule type="cellIs" dxfId="680" priority="698" operator="equal">
      <formula>0</formula>
    </cfRule>
  </conditionalFormatting>
  <conditionalFormatting sqref="G820">
    <cfRule type="cellIs" dxfId="679" priority="697" operator="equal">
      <formula>0</formula>
    </cfRule>
  </conditionalFormatting>
  <conditionalFormatting sqref="G821">
    <cfRule type="cellIs" dxfId="678" priority="696" operator="equal">
      <formula>0</formula>
    </cfRule>
  </conditionalFormatting>
  <conditionalFormatting sqref="G822">
    <cfRule type="cellIs" dxfId="677" priority="695" operator="equal">
      <formula>0</formula>
    </cfRule>
  </conditionalFormatting>
  <conditionalFormatting sqref="G823">
    <cfRule type="cellIs" dxfId="676" priority="694" operator="equal">
      <formula>0</formula>
    </cfRule>
  </conditionalFormatting>
  <conditionalFormatting sqref="G824">
    <cfRule type="cellIs" dxfId="675" priority="693" operator="equal">
      <formula>0</formula>
    </cfRule>
  </conditionalFormatting>
  <conditionalFormatting sqref="G825">
    <cfRule type="cellIs" dxfId="674" priority="692" operator="equal">
      <formula>0</formula>
    </cfRule>
  </conditionalFormatting>
  <conditionalFormatting sqref="G826">
    <cfRule type="cellIs" dxfId="673" priority="691" operator="equal">
      <formula>0</formula>
    </cfRule>
  </conditionalFormatting>
  <conditionalFormatting sqref="G827">
    <cfRule type="cellIs" dxfId="672" priority="690" operator="equal">
      <formula>0</formula>
    </cfRule>
  </conditionalFormatting>
  <conditionalFormatting sqref="G828">
    <cfRule type="cellIs" dxfId="671" priority="689" operator="equal">
      <formula>0</formula>
    </cfRule>
  </conditionalFormatting>
  <conditionalFormatting sqref="G829">
    <cfRule type="cellIs" dxfId="670" priority="688" operator="equal">
      <formula>0</formula>
    </cfRule>
  </conditionalFormatting>
  <conditionalFormatting sqref="G834">
    <cfRule type="cellIs" dxfId="669" priority="687" operator="equal">
      <formula>0</formula>
    </cfRule>
  </conditionalFormatting>
  <conditionalFormatting sqref="G835">
    <cfRule type="cellIs" dxfId="668" priority="686" operator="equal">
      <formula>0</formula>
    </cfRule>
  </conditionalFormatting>
  <conditionalFormatting sqref="G840">
    <cfRule type="cellIs" dxfId="667" priority="685" operator="equal">
      <formula>0</formula>
    </cfRule>
  </conditionalFormatting>
  <conditionalFormatting sqref="G846">
    <cfRule type="cellIs" dxfId="666" priority="684" operator="equal">
      <formula>0</formula>
    </cfRule>
  </conditionalFormatting>
  <conditionalFormatting sqref="G851">
    <cfRule type="cellIs" dxfId="665" priority="683" operator="equal">
      <formula>0</formula>
    </cfRule>
  </conditionalFormatting>
  <conditionalFormatting sqref="G852">
    <cfRule type="cellIs" dxfId="664" priority="682" operator="equal">
      <formula>0</formula>
    </cfRule>
  </conditionalFormatting>
  <conditionalFormatting sqref="G853">
    <cfRule type="cellIs" dxfId="663" priority="681" operator="equal">
      <formula>0</formula>
    </cfRule>
  </conditionalFormatting>
  <conditionalFormatting sqref="G854">
    <cfRule type="cellIs" dxfId="662" priority="680" operator="equal">
      <formula>0</formula>
    </cfRule>
  </conditionalFormatting>
  <conditionalFormatting sqref="G855">
    <cfRule type="cellIs" dxfId="661" priority="679" operator="equal">
      <formula>0</formula>
    </cfRule>
  </conditionalFormatting>
  <conditionalFormatting sqref="G856">
    <cfRule type="cellIs" dxfId="660" priority="678" operator="equal">
      <formula>0</formula>
    </cfRule>
  </conditionalFormatting>
  <conditionalFormatting sqref="G857">
    <cfRule type="cellIs" dxfId="659" priority="677" operator="equal">
      <formula>0</formula>
    </cfRule>
  </conditionalFormatting>
  <conditionalFormatting sqref="G858">
    <cfRule type="cellIs" dxfId="658" priority="676" operator="equal">
      <formula>0</formula>
    </cfRule>
  </conditionalFormatting>
  <conditionalFormatting sqref="G859">
    <cfRule type="cellIs" dxfId="657" priority="675" operator="equal">
      <formula>0</formula>
    </cfRule>
  </conditionalFormatting>
  <conditionalFormatting sqref="G860">
    <cfRule type="cellIs" dxfId="656" priority="674" operator="equal">
      <formula>0</formula>
    </cfRule>
  </conditionalFormatting>
  <conditionalFormatting sqref="G861">
    <cfRule type="cellIs" dxfId="655" priority="673" operator="equal">
      <formula>0</formula>
    </cfRule>
  </conditionalFormatting>
  <conditionalFormatting sqref="G862">
    <cfRule type="cellIs" dxfId="654" priority="672" operator="equal">
      <formula>0</formula>
    </cfRule>
  </conditionalFormatting>
  <conditionalFormatting sqref="G863">
    <cfRule type="cellIs" dxfId="653" priority="671" operator="equal">
      <formula>0</formula>
    </cfRule>
  </conditionalFormatting>
  <conditionalFormatting sqref="G864">
    <cfRule type="cellIs" dxfId="652" priority="670" operator="equal">
      <formula>0</formula>
    </cfRule>
  </conditionalFormatting>
  <conditionalFormatting sqref="G865">
    <cfRule type="cellIs" dxfId="651" priority="669" operator="equal">
      <formula>0</formula>
    </cfRule>
  </conditionalFormatting>
  <conditionalFormatting sqref="G870">
    <cfRule type="cellIs" dxfId="650" priority="668" operator="equal">
      <formula>0</formula>
    </cfRule>
  </conditionalFormatting>
  <conditionalFormatting sqref="G871">
    <cfRule type="cellIs" dxfId="649" priority="667" operator="equal">
      <formula>0</formula>
    </cfRule>
  </conditionalFormatting>
  <conditionalFormatting sqref="G876">
    <cfRule type="cellIs" dxfId="648" priority="666" operator="equal">
      <formula>0</formula>
    </cfRule>
  </conditionalFormatting>
  <conditionalFormatting sqref="G877">
    <cfRule type="cellIs" dxfId="647" priority="665" operator="equal">
      <formula>0</formula>
    </cfRule>
  </conditionalFormatting>
  <conditionalFormatting sqref="G878">
    <cfRule type="cellIs" dxfId="646" priority="664" operator="equal">
      <formula>0</formula>
    </cfRule>
  </conditionalFormatting>
  <conditionalFormatting sqref="G879">
    <cfRule type="cellIs" dxfId="645" priority="663" operator="equal">
      <formula>0</formula>
    </cfRule>
  </conditionalFormatting>
  <conditionalFormatting sqref="G880">
    <cfRule type="cellIs" dxfId="644" priority="662" operator="equal">
      <formula>0</formula>
    </cfRule>
  </conditionalFormatting>
  <conditionalFormatting sqref="G881">
    <cfRule type="cellIs" dxfId="643" priority="661" operator="equal">
      <formula>0</formula>
    </cfRule>
  </conditionalFormatting>
  <conditionalFormatting sqref="G882">
    <cfRule type="cellIs" dxfId="642" priority="660" operator="equal">
      <formula>0</formula>
    </cfRule>
  </conditionalFormatting>
  <conditionalFormatting sqref="G883">
    <cfRule type="cellIs" dxfId="641" priority="659" operator="equal">
      <formula>0</formula>
    </cfRule>
  </conditionalFormatting>
  <conditionalFormatting sqref="G884">
    <cfRule type="cellIs" dxfId="640" priority="658" operator="equal">
      <formula>0</formula>
    </cfRule>
  </conditionalFormatting>
  <conditionalFormatting sqref="G885">
    <cfRule type="cellIs" dxfId="639" priority="657" operator="equal">
      <formula>0</formula>
    </cfRule>
  </conditionalFormatting>
  <conditionalFormatting sqref="G886">
    <cfRule type="cellIs" dxfId="638" priority="656" operator="equal">
      <formula>0</formula>
    </cfRule>
  </conditionalFormatting>
  <conditionalFormatting sqref="G887">
    <cfRule type="cellIs" dxfId="637" priority="655" operator="equal">
      <formula>0</formula>
    </cfRule>
  </conditionalFormatting>
  <conditionalFormatting sqref="G888">
    <cfRule type="cellIs" dxfId="636" priority="654" operator="equal">
      <formula>0</formula>
    </cfRule>
  </conditionalFormatting>
  <conditionalFormatting sqref="G889">
    <cfRule type="cellIs" dxfId="635" priority="653" operator="equal">
      <formula>0</formula>
    </cfRule>
  </conditionalFormatting>
  <conditionalFormatting sqref="G890">
    <cfRule type="cellIs" dxfId="634" priority="652" operator="equal">
      <formula>0</formula>
    </cfRule>
  </conditionalFormatting>
  <conditionalFormatting sqref="G891">
    <cfRule type="cellIs" dxfId="633" priority="651" operator="equal">
      <formula>0</formula>
    </cfRule>
  </conditionalFormatting>
  <conditionalFormatting sqref="G892">
    <cfRule type="cellIs" dxfId="632" priority="650" operator="equal">
      <formula>0</formula>
    </cfRule>
  </conditionalFormatting>
  <conditionalFormatting sqref="G893">
    <cfRule type="cellIs" dxfId="631" priority="649" operator="equal">
      <formula>0</formula>
    </cfRule>
  </conditionalFormatting>
  <conditionalFormatting sqref="G894">
    <cfRule type="cellIs" dxfId="630" priority="648" operator="equal">
      <formula>0</formula>
    </cfRule>
  </conditionalFormatting>
  <conditionalFormatting sqref="G895">
    <cfRule type="cellIs" dxfId="629" priority="647" operator="equal">
      <formula>0</formula>
    </cfRule>
  </conditionalFormatting>
  <conditionalFormatting sqref="G900">
    <cfRule type="cellIs" dxfId="628" priority="646" operator="equal">
      <formula>0</formula>
    </cfRule>
  </conditionalFormatting>
  <conditionalFormatting sqref="G901">
    <cfRule type="cellIs" dxfId="627" priority="645" operator="equal">
      <formula>0</formula>
    </cfRule>
  </conditionalFormatting>
  <conditionalFormatting sqref="G902">
    <cfRule type="cellIs" dxfId="626" priority="644" operator="equal">
      <formula>0</formula>
    </cfRule>
  </conditionalFormatting>
  <conditionalFormatting sqref="G903">
    <cfRule type="cellIs" dxfId="625" priority="643" operator="equal">
      <formula>0</formula>
    </cfRule>
  </conditionalFormatting>
  <conditionalFormatting sqref="G908">
    <cfRule type="cellIs" dxfId="624" priority="642" operator="equal">
      <formula>0</formula>
    </cfRule>
  </conditionalFormatting>
  <conditionalFormatting sqref="G909">
    <cfRule type="cellIs" dxfId="623" priority="641" operator="equal">
      <formula>0</formula>
    </cfRule>
  </conditionalFormatting>
  <conditionalFormatting sqref="G910">
    <cfRule type="cellIs" dxfId="622" priority="640" operator="equal">
      <formula>0</formula>
    </cfRule>
  </conditionalFormatting>
  <conditionalFormatting sqref="G911">
    <cfRule type="cellIs" dxfId="621" priority="639" operator="equal">
      <formula>0</formula>
    </cfRule>
  </conditionalFormatting>
  <conditionalFormatting sqref="G916">
    <cfRule type="cellIs" dxfId="620" priority="638" operator="equal">
      <formula>0</formula>
    </cfRule>
  </conditionalFormatting>
  <conditionalFormatting sqref="G917">
    <cfRule type="cellIs" dxfId="619" priority="637" operator="equal">
      <formula>0</formula>
    </cfRule>
  </conditionalFormatting>
  <conditionalFormatting sqref="G918">
    <cfRule type="cellIs" dxfId="618" priority="636" operator="equal">
      <formula>0</formula>
    </cfRule>
  </conditionalFormatting>
  <conditionalFormatting sqref="G919">
    <cfRule type="cellIs" dxfId="617" priority="635" operator="equal">
      <formula>0</formula>
    </cfRule>
  </conditionalFormatting>
  <conditionalFormatting sqref="G920">
    <cfRule type="cellIs" dxfId="616" priority="634" operator="equal">
      <formula>0</formula>
    </cfRule>
  </conditionalFormatting>
  <conditionalFormatting sqref="G927">
    <cfRule type="cellIs" dxfId="615" priority="633" operator="equal">
      <formula>0</formula>
    </cfRule>
  </conditionalFormatting>
  <conditionalFormatting sqref="G928">
    <cfRule type="cellIs" dxfId="614" priority="632" operator="equal">
      <formula>0</formula>
    </cfRule>
  </conditionalFormatting>
  <conditionalFormatting sqref="G930">
    <cfRule type="cellIs" dxfId="613" priority="631" operator="equal">
      <formula>0</formula>
    </cfRule>
  </conditionalFormatting>
  <conditionalFormatting sqref="G931">
    <cfRule type="cellIs" dxfId="612" priority="630" operator="equal">
      <formula>0</formula>
    </cfRule>
  </conditionalFormatting>
  <conditionalFormatting sqref="G932">
    <cfRule type="cellIs" dxfId="611" priority="629" operator="equal">
      <formula>0</formula>
    </cfRule>
  </conditionalFormatting>
  <conditionalFormatting sqref="G933">
    <cfRule type="cellIs" dxfId="610" priority="628" operator="equal">
      <formula>0</formula>
    </cfRule>
  </conditionalFormatting>
  <conditionalFormatting sqref="G934">
    <cfRule type="cellIs" dxfId="609" priority="627" operator="equal">
      <formula>0</formula>
    </cfRule>
  </conditionalFormatting>
  <conditionalFormatting sqref="G935">
    <cfRule type="cellIs" dxfId="608" priority="626" operator="equal">
      <formula>0</formula>
    </cfRule>
  </conditionalFormatting>
  <conditionalFormatting sqref="G937">
    <cfRule type="cellIs" dxfId="607" priority="625" operator="equal">
      <formula>0</formula>
    </cfRule>
  </conditionalFormatting>
  <conditionalFormatting sqref="G938">
    <cfRule type="cellIs" dxfId="606" priority="624" operator="equal">
      <formula>0</formula>
    </cfRule>
  </conditionalFormatting>
  <conditionalFormatting sqref="G939">
    <cfRule type="cellIs" dxfId="605" priority="623" operator="equal">
      <formula>0</formula>
    </cfRule>
  </conditionalFormatting>
  <conditionalFormatting sqref="G940">
    <cfRule type="cellIs" dxfId="604" priority="622" operator="equal">
      <formula>0</formula>
    </cfRule>
  </conditionalFormatting>
  <conditionalFormatting sqref="G941">
    <cfRule type="cellIs" dxfId="603" priority="621" operator="equal">
      <formula>0</formula>
    </cfRule>
  </conditionalFormatting>
  <conditionalFormatting sqref="G946">
    <cfRule type="cellIs" dxfId="602" priority="620" operator="equal">
      <formula>0</formula>
    </cfRule>
  </conditionalFormatting>
  <conditionalFormatting sqref="G947">
    <cfRule type="cellIs" dxfId="601" priority="619" operator="equal">
      <formula>0</formula>
    </cfRule>
  </conditionalFormatting>
  <conditionalFormatting sqref="G953">
    <cfRule type="cellIs" dxfId="600" priority="618" operator="equal">
      <formula>0</formula>
    </cfRule>
  </conditionalFormatting>
  <conditionalFormatting sqref="G954">
    <cfRule type="cellIs" dxfId="599" priority="617" operator="equal">
      <formula>0</formula>
    </cfRule>
  </conditionalFormatting>
  <conditionalFormatting sqref="G955">
    <cfRule type="cellIs" dxfId="598" priority="616" operator="equal">
      <formula>0</formula>
    </cfRule>
  </conditionalFormatting>
  <conditionalFormatting sqref="G956">
    <cfRule type="cellIs" dxfId="597" priority="615" operator="equal">
      <formula>0</formula>
    </cfRule>
  </conditionalFormatting>
  <conditionalFormatting sqref="G957">
    <cfRule type="cellIs" dxfId="596" priority="614" operator="equal">
      <formula>0</formula>
    </cfRule>
  </conditionalFormatting>
  <conditionalFormatting sqref="G958">
    <cfRule type="cellIs" dxfId="595" priority="613" operator="equal">
      <formula>0</formula>
    </cfRule>
  </conditionalFormatting>
  <conditionalFormatting sqref="G959">
    <cfRule type="cellIs" dxfId="594" priority="612" operator="equal">
      <formula>0</formula>
    </cfRule>
  </conditionalFormatting>
  <conditionalFormatting sqref="G960">
    <cfRule type="cellIs" dxfId="593" priority="611" operator="equal">
      <formula>0</formula>
    </cfRule>
  </conditionalFormatting>
  <conditionalFormatting sqref="G961">
    <cfRule type="cellIs" dxfId="592" priority="610" operator="equal">
      <formula>0</formula>
    </cfRule>
  </conditionalFormatting>
  <conditionalFormatting sqref="G962">
    <cfRule type="cellIs" dxfId="591" priority="609" operator="equal">
      <formula>0</formula>
    </cfRule>
  </conditionalFormatting>
  <conditionalFormatting sqref="G963">
    <cfRule type="cellIs" dxfId="590" priority="608" operator="equal">
      <formula>0</formula>
    </cfRule>
  </conditionalFormatting>
  <conditionalFormatting sqref="G964">
    <cfRule type="cellIs" dxfId="589" priority="607" operator="equal">
      <formula>0</formula>
    </cfRule>
  </conditionalFormatting>
  <conditionalFormatting sqref="G965">
    <cfRule type="cellIs" dxfId="588" priority="606" operator="equal">
      <formula>0</formula>
    </cfRule>
  </conditionalFormatting>
  <conditionalFormatting sqref="G966">
    <cfRule type="cellIs" dxfId="587" priority="605" operator="equal">
      <formula>0</formula>
    </cfRule>
  </conditionalFormatting>
  <conditionalFormatting sqref="G967">
    <cfRule type="cellIs" dxfId="586" priority="604" operator="equal">
      <formula>0</formula>
    </cfRule>
  </conditionalFormatting>
  <conditionalFormatting sqref="G968">
    <cfRule type="cellIs" dxfId="585" priority="603" operator="equal">
      <formula>0</formula>
    </cfRule>
  </conditionalFormatting>
  <conditionalFormatting sqref="G969">
    <cfRule type="cellIs" dxfId="584" priority="602" operator="equal">
      <formula>0</formula>
    </cfRule>
  </conditionalFormatting>
  <conditionalFormatting sqref="G970">
    <cfRule type="cellIs" dxfId="583" priority="601" operator="equal">
      <formula>0</formula>
    </cfRule>
  </conditionalFormatting>
  <conditionalFormatting sqref="G971">
    <cfRule type="cellIs" dxfId="582" priority="600" operator="equal">
      <formula>0</formula>
    </cfRule>
  </conditionalFormatting>
  <conditionalFormatting sqref="G972">
    <cfRule type="cellIs" dxfId="581" priority="599" operator="equal">
      <formula>0</formula>
    </cfRule>
  </conditionalFormatting>
  <conditionalFormatting sqref="G973">
    <cfRule type="cellIs" dxfId="580" priority="598" operator="equal">
      <formula>0</formula>
    </cfRule>
  </conditionalFormatting>
  <conditionalFormatting sqref="G978">
    <cfRule type="cellIs" dxfId="579" priority="597" operator="equal">
      <formula>0</formula>
    </cfRule>
  </conditionalFormatting>
  <conditionalFormatting sqref="G979">
    <cfRule type="cellIs" dxfId="578" priority="596" operator="equal">
      <formula>0</formula>
    </cfRule>
  </conditionalFormatting>
  <conditionalFormatting sqref="G980">
    <cfRule type="cellIs" dxfId="577" priority="595" operator="equal">
      <formula>0</formula>
    </cfRule>
  </conditionalFormatting>
  <conditionalFormatting sqref="G988">
    <cfRule type="cellIs" dxfId="576" priority="594" operator="equal">
      <formula>0</formula>
    </cfRule>
  </conditionalFormatting>
  <conditionalFormatting sqref="G989">
    <cfRule type="cellIs" dxfId="575" priority="593" operator="equal">
      <formula>0</formula>
    </cfRule>
  </conditionalFormatting>
  <conditionalFormatting sqref="G990">
    <cfRule type="cellIs" dxfId="574" priority="592" operator="equal">
      <formula>0</formula>
    </cfRule>
  </conditionalFormatting>
  <conditionalFormatting sqref="G991">
    <cfRule type="cellIs" dxfId="573" priority="591" operator="equal">
      <formula>0</formula>
    </cfRule>
  </conditionalFormatting>
  <conditionalFormatting sqref="G992">
    <cfRule type="cellIs" dxfId="572" priority="590" operator="equal">
      <formula>0</formula>
    </cfRule>
  </conditionalFormatting>
  <conditionalFormatting sqref="G993">
    <cfRule type="cellIs" dxfId="571" priority="589" operator="equal">
      <formula>0</formula>
    </cfRule>
  </conditionalFormatting>
  <conditionalFormatting sqref="G994">
    <cfRule type="cellIs" dxfId="570" priority="588" operator="equal">
      <formula>0</formula>
    </cfRule>
  </conditionalFormatting>
  <conditionalFormatting sqref="G995">
    <cfRule type="cellIs" dxfId="569" priority="587" operator="equal">
      <formula>0</formula>
    </cfRule>
  </conditionalFormatting>
  <conditionalFormatting sqref="G996">
    <cfRule type="cellIs" dxfId="568" priority="586" operator="equal">
      <formula>0</formula>
    </cfRule>
  </conditionalFormatting>
  <conditionalFormatting sqref="G997">
    <cfRule type="cellIs" dxfId="567" priority="585" operator="equal">
      <formula>0</formula>
    </cfRule>
  </conditionalFormatting>
  <conditionalFormatting sqref="G998">
    <cfRule type="cellIs" dxfId="566" priority="584" operator="equal">
      <formula>0</formula>
    </cfRule>
  </conditionalFormatting>
  <conditionalFormatting sqref="G999">
    <cfRule type="cellIs" dxfId="565" priority="583" operator="equal">
      <formula>0</formula>
    </cfRule>
  </conditionalFormatting>
  <conditionalFormatting sqref="G1000">
    <cfRule type="cellIs" dxfId="564" priority="582" operator="equal">
      <formula>0</formula>
    </cfRule>
  </conditionalFormatting>
  <conditionalFormatting sqref="G1001">
    <cfRule type="cellIs" dxfId="563" priority="581" operator="equal">
      <formula>0</formula>
    </cfRule>
  </conditionalFormatting>
  <conditionalFormatting sqref="G1002">
    <cfRule type="cellIs" dxfId="562" priority="580" operator="equal">
      <formula>0</formula>
    </cfRule>
  </conditionalFormatting>
  <conditionalFormatting sqref="G1003">
    <cfRule type="cellIs" dxfId="561" priority="579" operator="equal">
      <formula>0</formula>
    </cfRule>
  </conditionalFormatting>
  <conditionalFormatting sqref="G1004">
    <cfRule type="cellIs" dxfId="560" priority="578" operator="equal">
      <formula>0</formula>
    </cfRule>
  </conditionalFormatting>
  <conditionalFormatting sqref="G1005">
    <cfRule type="cellIs" dxfId="559" priority="577" operator="equal">
      <formula>0</formula>
    </cfRule>
  </conditionalFormatting>
  <conditionalFormatting sqref="G1006">
    <cfRule type="cellIs" dxfId="558" priority="576" operator="equal">
      <formula>0</formula>
    </cfRule>
  </conditionalFormatting>
  <conditionalFormatting sqref="G1007">
    <cfRule type="cellIs" dxfId="557" priority="575" operator="equal">
      <formula>0</formula>
    </cfRule>
  </conditionalFormatting>
  <conditionalFormatting sqref="G1008">
    <cfRule type="cellIs" dxfId="556" priority="574" operator="equal">
      <formula>0</formula>
    </cfRule>
  </conditionalFormatting>
  <conditionalFormatting sqref="G1009">
    <cfRule type="cellIs" dxfId="555" priority="573" operator="equal">
      <formula>0</formula>
    </cfRule>
  </conditionalFormatting>
  <conditionalFormatting sqref="G1010">
    <cfRule type="cellIs" dxfId="554" priority="572" operator="equal">
      <formula>0</formula>
    </cfRule>
  </conditionalFormatting>
  <conditionalFormatting sqref="G1011">
    <cfRule type="cellIs" dxfId="553" priority="571" operator="equal">
      <formula>0</formula>
    </cfRule>
  </conditionalFormatting>
  <conditionalFormatting sqref="G1012">
    <cfRule type="cellIs" dxfId="552" priority="570" operator="equal">
      <formula>0</formula>
    </cfRule>
  </conditionalFormatting>
  <conditionalFormatting sqref="G1013">
    <cfRule type="cellIs" dxfId="551" priority="569" operator="equal">
      <formula>0</formula>
    </cfRule>
  </conditionalFormatting>
  <conditionalFormatting sqref="G1014">
    <cfRule type="cellIs" dxfId="550" priority="568" operator="equal">
      <formula>0</formula>
    </cfRule>
  </conditionalFormatting>
  <conditionalFormatting sqref="G1015">
    <cfRule type="cellIs" dxfId="549" priority="567" operator="equal">
      <formula>0</formula>
    </cfRule>
  </conditionalFormatting>
  <conditionalFormatting sqref="G1016">
    <cfRule type="cellIs" dxfId="548" priority="566" operator="equal">
      <formula>0</formula>
    </cfRule>
  </conditionalFormatting>
  <conditionalFormatting sqref="G1017">
    <cfRule type="cellIs" dxfId="547" priority="565" operator="equal">
      <formula>0</formula>
    </cfRule>
  </conditionalFormatting>
  <conditionalFormatting sqref="G1018">
    <cfRule type="cellIs" dxfId="546" priority="564" operator="equal">
      <formula>0</formula>
    </cfRule>
  </conditionalFormatting>
  <conditionalFormatting sqref="G1019">
    <cfRule type="cellIs" dxfId="545" priority="563" operator="equal">
      <formula>0</formula>
    </cfRule>
  </conditionalFormatting>
  <conditionalFormatting sqref="G1020">
    <cfRule type="cellIs" dxfId="544" priority="562" operator="equal">
      <formula>0</formula>
    </cfRule>
  </conditionalFormatting>
  <conditionalFormatting sqref="G1021">
    <cfRule type="cellIs" dxfId="543" priority="561" operator="equal">
      <formula>0</formula>
    </cfRule>
  </conditionalFormatting>
  <conditionalFormatting sqref="G1022">
    <cfRule type="cellIs" dxfId="542" priority="560" operator="equal">
      <formula>0</formula>
    </cfRule>
  </conditionalFormatting>
  <conditionalFormatting sqref="G1023">
    <cfRule type="cellIs" dxfId="541" priority="559" operator="equal">
      <formula>0</formula>
    </cfRule>
  </conditionalFormatting>
  <conditionalFormatting sqref="G1024">
    <cfRule type="cellIs" dxfId="540" priority="558" operator="equal">
      <formula>0</formula>
    </cfRule>
  </conditionalFormatting>
  <conditionalFormatting sqref="G1025">
    <cfRule type="cellIs" dxfId="539" priority="557" operator="equal">
      <formula>0</formula>
    </cfRule>
  </conditionalFormatting>
  <conditionalFormatting sqref="G1026">
    <cfRule type="cellIs" dxfId="538" priority="556" operator="equal">
      <formula>0</formula>
    </cfRule>
  </conditionalFormatting>
  <conditionalFormatting sqref="G1027">
    <cfRule type="cellIs" dxfId="537" priority="555" operator="equal">
      <formula>0</formula>
    </cfRule>
  </conditionalFormatting>
  <conditionalFormatting sqref="G1028">
    <cfRule type="cellIs" dxfId="536" priority="554" operator="equal">
      <formula>0</formula>
    </cfRule>
  </conditionalFormatting>
  <conditionalFormatting sqref="G1029">
    <cfRule type="cellIs" dxfId="535" priority="553" operator="equal">
      <formula>0</formula>
    </cfRule>
  </conditionalFormatting>
  <conditionalFormatting sqref="G1030">
    <cfRule type="cellIs" dxfId="534" priority="552" operator="equal">
      <formula>0</formula>
    </cfRule>
  </conditionalFormatting>
  <conditionalFormatting sqref="G1031">
    <cfRule type="cellIs" dxfId="533" priority="551" operator="equal">
      <formula>0</formula>
    </cfRule>
  </conditionalFormatting>
  <conditionalFormatting sqref="G1032">
    <cfRule type="cellIs" dxfId="532" priority="550" operator="equal">
      <formula>0</formula>
    </cfRule>
  </conditionalFormatting>
  <conditionalFormatting sqref="G1041">
    <cfRule type="cellIs" dxfId="531" priority="549" operator="equal">
      <formula>0</formula>
    </cfRule>
  </conditionalFormatting>
  <conditionalFormatting sqref="G1042">
    <cfRule type="cellIs" dxfId="530" priority="548" operator="equal">
      <formula>0</formula>
    </cfRule>
  </conditionalFormatting>
  <conditionalFormatting sqref="G1043">
    <cfRule type="cellIs" dxfId="529" priority="547" operator="equal">
      <formula>0</formula>
    </cfRule>
  </conditionalFormatting>
  <conditionalFormatting sqref="G1044">
    <cfRule type="cellIs" dxfId="528" priority="546" operator="equal">
      <formula>0</formula>
    </cfRule>
  </conditionalFormatting>
  <conditionalFormatting sqref="G1045">
    <cfRule type="cellIs" dxfId="527" priority="545" operator="equal">
      <formula>0</formula>
    </cfRule>
  </conditionalFormatting>
  <conditionalFormatting sqref="G1046">
    <cfRule type="cellIs" dxfId="526" priority="544" operator="equal">
      <formula>0</formula>
    </cfRule>
  </conditionalFormatting>
  <conditionalFormatting sqref="G1047">
    <cfRule type="cellIs" dxfId="525" priority="543" operator="equal">
      <formula>0</formula>
    </cfRule>
  </conditionalFormatting>
  <conditionalFormatting sqref="G1048">
    <cfRule type="cellIs" dxfId="524" priority="542" operator="equal">
      <formula>0</formula>
    </cfRule>
  </conditionalFormatting>
  <conditionalFormatting sqref="G1049">
    <cfRule type="cellIs" dxfId="523" priority="541" operator="equal">
      <formula>0</formula>
    </cfRule>
  </conditionalFormatting>
  <conditionalFormatting sqref="G1050">
    <cfRule type="cellIs" dxfId="522" priority="540" operator="equal">
      <formula>0</formula>
    </cfRule>
  </conditionalFormatting>
  <conditionalFormatting sqref="G1051">
    <cfRule type="cellIs" dxfId="521" priority="539" operator="equal">
      <formula>0</formula>
    </cfRule>
  </conditionalFormatting>
  <conditionalFormatting sqref="G1052">
    <cfRule type="cellIs" dxfId="520" priority="538" operator="equal">
      <formula>0</formula>
    </cfRule>
  </conditionalFormatting>
  <conditionalFormatting sqref="G1053">
    <cfRule type="cellIs" dxfId="519" priority="537" operator="equal">
      <formula>0</formula>
    </cfRule>
  </conditionalFormatting>
  <conditionalFormatting sqref="G1054">
    <cfRule type="cellIs" dxfId="518" priority="536" operator="equal">
      <formula>0</formula>
    </cfRule>
  </conditionalFormatting>
  <conditionalFormatting sqref="G1055">
    <cfRule type="cellIs" dxfId="517" priority="535" operator="equal">
      <formula>0</formula>
    </cfRule>
  </conditionalFormatting>
  <conditionalFormatting sqref="G1056">
    <cfRule type="cellIs" dxfId="516" priority="534" operator="equal">
      <formula>0</formula>
    </cfRule>
  </conditionalFormatting>
  <conditionalFormatting sqref="G1057">
    <cfRule type="cellIs" dxfId="515" priority="533" operator="equal">
      <formula>0</formula>
    </cfRule>
  </conditionalFormatting>
  <conditionalFormatting sqref="G1058">
    <cfRule type="cellIs" dxfId="514" priority="532" operator="equal">
      <formula>0</formula>
    </cfRule>
  </conditionalFormatting>
  <conditionalFormatting sqref="G1059">
    <cfRule type="cellIs" dxfId="513" priority="531" operator="equal">
      <formula>0</formula>
    </cfRule>
  </conditionalFormatting>
  <conditionalFormatting sqref="G1060">
    <cfRule type="cellIs" dxfId="512" priority="530" operator="equal">
      <formula>0</formula>
    </cfRule>
  </conditionalFormatting>
  <conditionalFormatting sqref="G1061">
    <cfRule type="cellIs" dxfId="511" priority="529" operator="equal">
      <formula>0</formula>
    </cfRule>
  </conditionalFormatting>
  <conditionalFormatting sqref="G1062">
    <cfRule type="cellIs" dxfId="510" priority="528" operator="equal">
      <formula>0</formula>
    </cfRule>
  </conditionalFormatting>
  <conditionalFormatting sqref="G1063">
    <cfRule type="cellIs" dxfId="509" priority="527" operator="equal">
      <formula>0</formula>
    </cfRule>
  </conditionalFormatting>
  <conditionalFormatting sqref="G1064">
    <cfRule type="cellIs" dxfId="508" priority="526" operator="equal">
      <formula>0</formula>
    </cfRule>
  </conditionalFormatting>
  <conditionalFormatting sqref="G1065">
    <cfRule type="cellIs" dxfId="507" priority="525" operator="equal">
      <formula>0</formula>
    </cfRule>
  </conditionalFormatting>
  <conditionalFormatting sqref="G1066">
    <cfRule type="cellIs" dxfId="506" priority="524" operator="equal">
      <formula>0</formula>
    </cfRule>
  </conditionalFormatting>
  <conditionalFormatting sqref="G1067">
    <cfRule type="cellIs" dxfId="505" priority="523" operator="equal">
      <formula>0</formula>
    </cfRule>
  </conditionalFormatting>
  <conditionalFormatting sqref="G1068">
    <cfRule type="cellIs" dxfId="504" priority="522" operator="equal">
      <formula>0</formula>
    </cfRule>
  </conditionalFormatting>
  <conditionalFormatting sqref="G1069">
    <cfRule type="cellIs" dxfId="503" priority="521" operator="equal">
      <formula>0</formula>
    </cfRule>
  </conditionalFormatting>
  <conditionalFormatting sqref="G1070">
    <cfRule type="cellIs" dxfId="502" priority="520" operator="equal">
      <formula>0</formula>
    </cfRule>
  </conditionalFormatting>
  <conditionalFormatting sqref="G1071">
    <cfRule type="cellIs" dxfId="501" priority="519" operator="equal">
      <formula>0</formula>
    </cfRule>
  </conditionalFormatting>
  <conditionalFormatting sqref="G1072">
    <cfRule type="cellIs" dxfId="500" priority="518" operator="equal">
      <formula>0</formula>
    </cfRule>
  </conditionalFormatting>
  <conditionalFormatting sqref="G1073">
    <cfRule type="cellIs" dxfId="499" priority="517" operator="equal">
      <formula>0</formula>
    </cfRule>
  </conditionalFormatting>
  <conditionalFormatting sqref="G1074">
    <cfRule type="cellIs" dxfId="498" priority="516" operator="equal">
      <formula>0</formula>
    </cfRule>
  </conditionalFormatting>
  <conditionalFormatting sqref="G1075">
    <cfRule type="cellIs" dxfId="497" priority="515" operator="equal">
      <formula>0</formula>
    </cfRule>
  </conditionalFormatting>
  <conditionalFormatting sqref="G1076">
    <cfRule type="cellIs" dxfId="496" priority="514" operator="equal">
      <formula>0</formula>
    </cfRule>
  </conditionalFormatting>
  <conditionalFormatting sqref="G1077">
    <cfRule type="cellIs" dxfId="495" priority="513" operator="equal">
      <formula>0</formula>
    </cfRule>
  </conditionalFormatting>
  <conditionalFormatting sqref="G1078">
    <cfRule type="cellIs" dxfId="494" priority="512" operator="equal">
      <formula>0</formula>
    </cfRule>
  </conditionalFormatting>
  <conditionalFormatting sqref="G1079">
    <cfRule type="cellIs" dxfId="493" priority="511" operator="equal">
      <formula>0</formula>
    </cfRule>
  </conditionalFormatting>
  <conditionalFormatting sqref="G1080">
    <cfRule type="cellIs" dxfId="492" priority="510" operator="equal">
      <formula>0</formula>
    </cfRule>
  </conditionalFormatting>
  <conditionalFormatting sqref="G1081">
    <cfRule type="cellIs" dxfId="491" priority="509" operator="equal">
      <formula>0</formula>
    </cfRule>
  </conditionalFormatting>
  <conditionalFormatting sqref="G1082">
    <cfRule type="cellIs" dxfId="490" priority="508" operator="equal">
      <formula>0</formula>
    </cfRule>
  </conditionalFormatting>
  <conditionalFormatting sqref="G1083">
    <cfRule type="cellIs" dxfId="489" priority="507" operator="equal">
      <formula>0</formula>
    </cfRule>
  </conditionalFormatting>
  <conditionalFormatting sqref="G1084">
    <cfRule type="cellIs" dxfId="488" priority="506" operator="equal">
      <formula>0</formula>
    </cfRule>
  </conditionalFormatting>
  <conditionalFormatting sqref="G1085">
    <cfRule type="cellIs" dxfId="487" priority="505" operator="equal">
      <formula>0</formula>
    </cfRule>
  </conditionalFormatting>
  <conditionalFormatting sqref="G1086">
    <cfRule type="cellIs" dxfId="486" priority="504" operator="equal">
      <formula>0</formula>
    </cfRule>
  </conditionalFormatting>
  <conditionalFormatting sqref="G1087">
    <cfRule type="cellIs" dxfId="485" priority="503" operator="equal">
      <formula>0</formula>
    </cfRule>
  </conditionalFormatting>
  <conditionalFormatting sqref="G1088">
    <cfRule type="cellIs" dxfId="484" priority="502" operator="equal">
      <formula>0</formula>
    </cfRule>
  </conditionalFormatting>
  <conditionalFormatting sqref="G1089">
    <cfRule type="cellIs" dxfId="483" priority="501" operator="equal">
      <formula>0</formula>
    </cfRule>
  </conditionalFormatting>
  <conditionalFormatting sqref="G1090">
    <cfRule type="cellIs" dxfId="482" priority="500" operator="equal">
      <formula>0</formula>
    </cfRule>
  </conditionalFormatting>
  <conditionalFormatting sqref="G1091">
    <cfRule type="cellIs" dxfId="481" priority="499" operator="equal">
      <formula>0</formula>
    </cfRule>
  </conditionalFormatting>
  <conditionalFormatting sqref="G1092">
    <cfRule type="cellIs" dxfId="480" priority="498" operator="equal">
      <formula>0</formula>
    </cfRule>
  </conditionalFormatting>
  <conditionalFormatting sqref="G1093">
    <cfRule type="cellIs" dxfId="479" priority="497" operator="equal">
      <formula>0</formula>
    </cfRule>
  </conditionalFormatting>
  <conditionalFormatting sqref="G1094">
    <cfRule type="cellIs" dxfId="478" priority="496" operator="equal">
      <formula>0</formula>
    </cfRule>
  </conditionalFormatting>
  <conditionalFormatting sqref="G1095">
    <cfRule type="cellIs" dxfId="477" priority="495" operator="equal">
      <formula>0</formula>
    </cfRule>
  </conditionalFormatting>
  <conditionalFormatting sqref="G1096">
    <cfRule type="cellIs" dxfId="476" priority="494" operator="equal">
      <formula>0</formula>
    </cfRule>
  </conditionalFormatting>
  <conditionalFormatting sqref="G1097">
    <cfRule type="cellIs" dxfId="475" priority="493" operator="equal">
      <formula>0</formula>
    </cfRule>
  </conditionalFormatting>
  <conditionalFormatting sqref="G1098">
    <cfRule type="cellIs" dxfId="474" priority="492" operator="equal">
      <formula>0</formula>
    </cfRule>
  </conditionalFormatting>
  <conditionalFormatting sqref="G1099">
    <cfRule type="cellIs" dxfId="473" priority="491" operator="equal">
      <formula>0</formula>
    </cfRule>
  </conditionalFormatting>
  <conditionalFormatting sqref="G1100">
    <cfRule type="cellIs" dxfId="472" priority="490" operator="equal">
      <formula>0</formula>
    </cfRule>
  </conditionalFormatting>
  <conditionalFormatting sqref="G1101">
    <cfRule type="cellIs" dxfId="471" priority="489" operator="equal">
      <formula>0</formula>
    </cfRule>
  </conditionalFormatting>
  <conditionalFormatting sqref="G1102">
    <cfRule type="cellIs" dxfId="470" priority="488" operator="equal">
      <formula>0</formula>
    </cfRule>
  </conditionalFormatting>
  <conditionalFormatting sqref="G1103">
    <cfRule type="cellIs" dxfId="469" priority="487" operator="equal">
      <formula>0</formula>
    </cfRule>
  </conditionalFormatting>
  <conditionalFormatting sqref="G1104">
    <cfRule type="cellIs" dxfId="468" priority="486" operator="equal">
      <formula>0</formula>
    </cfRule>
  </conditionalFormatting>
  <conditionalFormatting sqref="G1105">
    <cfRule type="cellIs" dxfId="467" priority="485" operator="equal">
      <formula>0</formula>
    </cfRule>
  </conditionalFormatting>
  <conditionalFormatting sqref="G1106">
    <cfRule type="cellIs" dxfId="466" priority="484" operator="equal">
      <formula>0</formula>
    </cfRule>
  </conditionalFormatting>
  <conditionalFormatting sqref="G1107">
    <cfRule type="cellIs" dxfId="465" priority="483" operator="equal">
      <formula>0</formula>
    </cfRule>
  </conditionalFormatting>
  <conditionalFormatting sqref="G1108">
    <cfRule type="cellIs" dxfId="464" priority="482" operator="equal">
      <formula>0</formula>
    </cfRule>
  </conditionalFormatting>
  <conditionalFormatting sqref="G1109">
    <cfRule type="cellIs" dxfId="463" priority="481" operator="equal">
      <formula>0</formula>
    </cfRule>
  </conditionalFormatting>
  <conditionalFormatting sqref="G1110">
    <cfRule type="cellIs" dxfId="462" priority="480" operator="equal">
      <formula>0</formula>
    </cfRule>
  </conditionalFormatting>
  <conditionalFormatting sqref="G1111">
    <cfRule type="cellIs" dxfId="461" priority="479" operator="equal">
      <formula>0</formula>
    </cfRule>
  </conditionalFormatting>
  <conditionalFormatting sqref="G1112">
    <cfRule type="cellIs" dxfId="460" priority="478" operator="equal">
      <formula>0</formula>
    </cfRule>
  </conditionalFormatting>
  <conditionalFormatting sqref="G1113">
    <cfRule type="cellIs" dxfId="459" priority="477" operator="equal">
      <formula>0</formula>
    </cfRule>
  </conditionalFormatting>
  <conditionalFormatting sqref="G1114">
    <cfRule type="cellIs" dxfId="458" priority="476" operator="equal">
      <formula>0</formula>
    </cfRule>
  </conditionalFormatting>
  <conditionalFormatting sqref="G1115">
    <cfRule type="cellIs" dxfId="457" priority="475" operator="equal">
      <formula>0</formula>
    </cfRule>
  </conditionalFormatting>
  <conditionalFormatting sqref="G1116">
    <cfRule type="cellIs" dxfId="456" priority="474" operator="equal">
      <formula>0</formula>
    </cfRule>
  </conditionalFormatting>
  <conditionalFormatting sqref="G1117">
    <cfRule type="cellIs" dxfId="455" priority="473" operator="equal">
      <formula>0</formula>
    </cfRule>
  </conditionalFormatting>
  <conditionalFormatting sqref="G1118">
    <cfRule type="cellIs" dxfId="454" priority="472" operator="equal">
      <formula>0</formula>
    </cfRule>
  </conditionalFormatting>
  <conditionalFormatting sqref="G1119">
    <cfRule type="cellIs" dxfId="453" priority="471" operator="equal">
      <formula>0</formula>
    </cfRule>
  </conditionalFormatting>
  <conditionalFormatting sqref="G1120">
    <cfRule type="cellIs" dxfId="452" priority="470" operator="equal">
      <formula>0</formula>
    </cfRule>
  </conditionalFormatting>
  <conditionalFormatting sqref="G1121">
    <cfRule type="cellIs" dxfId="451" priority="469" operator="equal">
      <formula>0</formula>
    </cfRule>
  </conditionalFormatting>
  <conditionalFormatting sqref="G1122">
    <cfRule type="cellIs" dxfId="450" priority="468" operator="equal">
      <formula>0</formula>
    </cfRule>
  </conditionalFormatting>
  <conditionalFormatting sqref="G1123">
    <cfRule type="cellIs" dxfId="449" priority="467" operator="equal">
      <formula>0</formula>
    </cfRule>
  </conditionalFormatting>
  <conditionalFormatting sqref="G1124">
    <cfRule type="cellIs" dxfId="448" priority="466" operator="equal">
      <formula>0</formula>
    </cfRule>
  </conditionalFormatting>
  <conditionalFormatting sqref="G1125">
    <cfRule type="cellIs" dxfId="447" priority="465" operator="equal">
      <formula>0</formula>
    </cfRule>
  </conditionalFormatting>
  <conditionalFormatting sqref="G1126">
    <cfRule type="cellIs" dxfId="446" priority="464" operator="equal">
      <formula>0</formula>
    </cfRule>
  </conditionalFormatting>
  <conditionalFormatting sqref="G1127">
    <cfRule type="cellIs" dxfId="445" priority="463" operator="equal">
      <formula>0</formula>
    </cfRule>
  </conditionalFormatting>
  <conditionalFormatting sqref="G1129">
    <cfRule type="cellIs" dxfId="444" priority="462" operator="equal">
      <formula>0</formula>
    </cfRule>
  </conditionalFormatting>
  <conditionalFormatting sqref="G1130">
    <cfRule type="cellIs" dxfId="443" priority="461" operator="equal">
      <formula>0</formula>
    </cfRule>
  </conditionalFormatting>
  <conditionalFormatting sqref="G1131">
    <cfRule type="cellIs" dxfId="442" priority="460" operator="equal">
      <formula>0</formula>
    </cfRule>
  </conditionalFormatting>
  <conditionalFormatting sqref="G1132">
    <cfRule type="cellIs" dxfId="441" priority="459" operator="equal">
      <formula>0</formula>
    </cfRule>
  </conditionalFormatting>
  <conditionalFormatting sqref="G1133">
    <cfRule type="cellIs" dxfId="440" priority="458" operator="equal">
      <formula>0</formula>
    </cfRule>
  </conditionalFormatting>
  <conditionalFormatting sqref="G1134">
    <cfRule type="cellIs" dxfId="439" priority="457" operator="equal">
      <formula>0</formula>
    </cfRule>
  </conditionalFormatting>
  <conditionalFormatting sqref="G1135">
    <cfRule type="cellIs" dxfId="438" priority="456" operator="equal">
      <formula>0</formula>
    </cfRule>
  </conditionalFormatting>
  <conditionalFormatting sqref="G1136">
    <cfRule type="cellIs" dxfId="437" priority="455" operator="equal">
      <formula>0</formula>
    </cfRule>
  </conditionalFormatting>
  <conditionalFormatting sqref="G1137">
    <cfRule type="cellIs" dxfId="436" priority="454" operator="equal">
      <formula>0</formula>
    </cfRule>
  </conditionalFormatting>
  <conditionalFormatting sqref="G1138">
    <cfRule type="cellIs" dxfId="435" priority="453" operator="equal">
      <formula>0</formula>
    </cfRule>
  </conditionalFormatting>
  <conditionalFormatting sqref="G1139">
    <cfRule type="cellIs" dxfId="434" priority="452" operator="equal">
      <formula>0</formula>
    </cfRule>
  </conditionalFormatting>
  <conditionalFormatting sqref="G1140">
    <cfRule type="cellIs" dxfId="433" priority="451" operator="equal">
      <formula>0</formula>
    </cfRule>
  </conditionalFormatting>
  <conditionalFormatting sqref="G1141">
    <cfRule type="cellIs" dxfId="432" priority="450" operator="equal">
      <formula>0</formula>
    </cfRule>
  </conditionalFormatting>
  <conditionalFormatting sqref="G1142">
    <cfRule type="cellIs" dxfId="431" priority="449" operator="equal">
      <formula>0</formula>
    </cfRule>
  </conditionalFormatting>
  <conditionalFormatting sqref="G1143">
    <cfRule type="cellIs" dxfId="430" priority="448" operator="equal">
      <formula>0</formula>
    </cfRule>
  </conditionalFormatting>
  <conditionalFormatting sqref="G1144">
    <cfRule type="cellIs" dxfId="429" priority="447" operator="equal">
      <formula>0</formula>
    </cfRule>
  </conditionalFormatting>
  <conditionalFormatting sqref="G1145">
    <cfRule type="cellIs" dxfId="428" priority="446" operator="equal">
      <formula>0</formula>
    </cfRule>
  </conditionalFormatting>
  <conditionalFormatting sqref="G1146">
    <cfRule type="cellIs" dxfId="427" priority="445" operator="equal">
      <formula>0</formula>
    </cfRule>
  </conditionalFormatting>
  <conditionalFormatting sqref="G1147">
    <cfRule type="cellIs" dxfId="426" priority="444" operator="equal">
      <formula>0</formula>
    </cfRule>
  </conditionalFormatting>
  <conditionalFormatting sqref="G1148">
    <cfRule type="cellIs" dxfId="425" priority="443" operator="equal">
      <formula>0</formula>
    </cfRule>
  </conditionalFormatting>
  <conditionalFormatting sqref="G1149">
    <cfRule type="cellIs" dxfId="424" priority="442" operator="equal">
      <formula>0</formula>
    </cfRule>
  </conditionalFormatting>
  <conditionalFormatting sqref="G1150">
    <cfRule type="cellIs" dxfId="423" priority="441" operator="equal">
      <formula>0</formula>
    </cfRule>
  </conditionalFormatting>
  <conditionalFormatting sqref="G1151">
    <cfRule type="cellIs" dxfId="422" priority="440" operator="equal">
      <formula>0</formula>
    </cfRule>
  </conditionalFormatting>
  <conditionalFormatting sqref="G1152">
    <cfRule type="cellIs" dxfId="421" priority="439" operator="equal">
      <formula>0</formula>
    </cfRule>
  </conditionalFormatting>
  <conditionalFormatting sqref="G1153">
    <cfRule type="cellIs" dxfId="420" priority="438" operator="equal">
      <formula>0</formula>
    </cfRule>
  </conditionalFormatting>
  <conditionalFormatting sqref="G1154">
    <cfRule type="cellIs" dxfId="419" priority="437" operator="equal">
      <formula>0</formula>
    </cfRule>
  </conditionalFormatting>
  <conditionalFormatting sqref="G1155">
    <cfRule type="cellIs" dxfId="418" priority="436" operator="equal">
      <formula>0</formula>
    </cfRule>
  </conditionalFormatting>
  <conditionalFormatting sqref="G1156">
    <cfRule type="cellIs" dxfId="417" priority="435" operator="equal">
      <formula>0</formula>
    </cfRule>
  </conditionalFormatting>
  <conditionalFormatting sqref="G1157">
    <cfRule type="cellIs" dxfId="416" priority="434" operator="equal">
      <formula>0</formula>
    </cfRule>
  </conditionalFormatting>
  <conditionalFormatting sqref="G1158">
    <cfRule type="cellIs" dxfId="415" priority="433" operator="equal">
      <formula>0</formula>
    </cfRule>
  </conditionalFormatting>
  <conditionalFormatting sqref="G1159">
    <cfRule type="cellIs" dxfId="414" priority="432" operator="equal">
      <formula>0</formula>
    </cfRule>
  </conditionalFormatting>
  <conditionalFormatting sqref="G1160">
    <cfRule type="cellIs" dxfId="413" priority="431" operator="equal">
      <formula>0</formula>
    </cfRule>
  </conditionalFormatting>
  <conditionalFormatting sqref="G1161">
    <cfRule type="cellIs" dxfId="412" priority="430" operator="equal">
      <formula>0</formula>
    </cfRule>
  </conditionalFormatting>
  <conditionalFormatting sqref="G1162">
    <cfRule type="cellIs" dxfId="411" priority="429" operator="equal">
      <formula>0</formula>
    </cfRule>
  </conditionalFormatting>
  <conditionalFormatting sqref="G1163">
    <cfRule type="cellIs" dxfId="410" priority="428" operator="equal">
      <formula>0</formula>
    </cfRule>
  </conditionalFormatting>
  <conditionalFormatting sqref="G1164">
    <cfRule type="cellIs" dxfId="409" priority="427" operator="equal">
      <formula>0</formula>
    </cfRule>
  </conditionalFormatting>
  <conditionalFormatting sqref="G1165">
    <cfRule type="cellIs" dxfId="408" priority="426" operator="equal">
      <formula>0</formula>
    </cfRule>
  </conditionalFormatting>
  <conditionalFormatting sqref="G1166">
    <cfRule type="cellIs" dxfId="407" priority="425" operator="equal">
      <formula>0</formula>
    </cfRule>
  </conditionalFormatting>
  <conditionalFormatting sqref="G1167">
    <cfRule type="cellIs" dxfId="406" priority="424" operator="equal">
      <formula>0</formula>
    </cfRule>
  </conditionalFormatting>
  <conditionalFormatting sqref="G1168">
    <cfRule type="cellIs" dxfId="405" priority="423" operator="equal">
      <formula>0</formula>
    </cfRule>
  </conditionalFormatting>
  <conditionalFormatting sqref="G1169">
    <cfRule type="cellIs" dxfId="404" priority="422" operator="equal">
      <formula>0</formula>
    </cfRule>
  </conditionalFormatting>
  <conditionalFormatting sqref="G1170">
    <cfRule type="cellIs" dxfId="403" priority="421" operator="equal">
      <formula>0</formula>
    </cfRule>
  </conditionalFormatting>
  <conditionalFormatting sqref="G1171">
    <cfRule type="cellIs" dxfId="402" priority="420" operator="equal">
      <formula>0</formula>
    </cfRule>
  </conditionalFormatting>
  <conditionalFormatting sqref="G1172">
    <cfRule type="cellIs" dxfId="401" priority="419" operator="equal">
      <formula>0</formula>
    </cfRule>
  </conditionalFormatting>
  <conditionalFormatting sqref="G1173">
    <cfRule type="cellIs" dxfId="400" priority="418" operator="equal">
      <formula>0</formula>
    </cfRule>
  </conditionalFormatting>
  <conditionalFormatting sqref="G1174">
    <cfRule type="cellIs" dxfId="399" priority="417" operator="equal">
      <formula>0</formula>
    </cfRule>
  </conditionalFormatting>
  <conditionalFormatting sqref="G1175">
    <cfRule type="cellIs" dxfId="398" priority="416" operator="equal">
      <formula>0</formula>
    </cfRule>
  </conditionalFormatting>
  <conditionalFormatting sqref="G1176">
    <cfRule type="cellIs" dxfId="397" priority="415" operator="equal">
      <formula>0</formula>
    </cfRule>
  </conditionalFormatting>
  <conditionalFormatting sqref="G1177">
    <cfRule type="cellIs" dxfId="396" priority="414" operator="equal">
      <formula>0</formula>
    </cfRule>
  </conditionalFormatting>
  <conditionalFormatting sqref="G1178">
    <cfRule type="cellIs" dxfId="395" priority="413" operator="equal">
      <formula>0</formula>
    </cfRule>
  </conditionalFormatting>
  <conditionalFormatting sqref="G1179">
    <cfRule type="cellIs" dxfId="394" priority="412" operator="equal">
      <formula>0</formula>
    </cfRule>
  </conditionalFormatting>
  <conditionalFormatting sqref="G1180">
    <cfRule type="cellIs" dxfId="393" priority="411" operator="equal">
      <formula>0</formula>
    </cfRule>
  </conditionalFormatting>
  <conditionalFormatting sqref="G1181">
    <cfRule type="cellIs" dxfId="392" priority="410" operator="equal">
      <formula>0</formula>
    </cfRule>
  </conditionalFormatting>
  <conditionalFormatting sqref="G1182">
    <cfRule type="cellIs" dxfId="391" priority="409" operator="equal">
      <formula>0</formula>
    </cfRule>
  </conditionalFormatting>
  <conditionalFormatting sqref="G1183">
    <cfRule type="cellIs" dxfId="390" priority="408" operator="equal">
      <formula>0</formula>
    </cfRule>
  </conditionalFormatting>
  <conditionalFormatting sqref="G1184">
    <cfRule type="cellIs" dxfId="389" priority="407" operator="equal">
      <formula>0</formula>
    </cfRule>
  </conditionalFormatting>
  <conditionalFormatting sqref="G1185">
    <cfRule type="cellIs" dxfId="388" priority="406" operator="equal">
      <formula>0</formula>
    </cfRule>
  </conditionalFormatting>
  <conditionalFormatting sqref="G1186">
    <cfRule type="cellIs" dxfId="387" priority="405" operator="equal">
      <formula>0</formula>
    </cfRule>
  </conditionalFormatting>
  <conditionalFormatting sqref="G1187">
    <cfRule type="cellIs" dxfId="386" priority="404" operator="equal">
      <formula>0</formula>
    </cfRule>
  </conditionalFormatting>
  <conditionalFormatting sqref="G1188">
    <cfRule type="cellIs" dxfId="385" priority="403" operator="equal">
      <formula>0</formula>
    </cfRule>
  </conditionalFormatting>
  <conditionalFormatting sqref="G1189">
    <cfRule type="cellIs" dxfId="384" priority="402" operator="equal">
      <formula>0</formula>
    </cfRule>
  </conditionalFormatting>
  <conditionalFormatting sqref="G1190">
    <cfRule type="cellIs" dxfId="383" priority="401" operator="equal">
      <formula>0</formula>
    </cfRule>
  </conditionalFormatting>
  <conditionalFormatting sqref="G1191">
    <cfRule type="cellIs" dxfId="382" priority="400" operator="equal">
      <formula>0</formula>
    </cfRule>
  </conditionalFormatting>
  <conditionalFormatting sqref="G1192">
    <cfRule type="cellIs" dxfId="381" priority="399" operator="equal">
      <formula>0</formula>
    </cfRule>
  </conditionalFormatting>
  <conditionalFormatting sqref="G1193">
    <cfRule type="cellIs" dxfId="380" priority="398" operator="equal">
      <formula>0</formula>
    </cfRule>
  </conditionalFormatting>
  <conditionalFormatting sqref="G1194">
    <cfRule type="cellIs" dxfId="379" priority="397" operator="equal">
      <formula>0</formula>
    </cfRule>
  </conditionalFormatting>
  <conditionalFormatting sqref="G1195">
    <cfRule type="cellIs" dxfId="378" priority="396" operator="equal">
      <formula>0</formula>
    </cfRule>
  </conditionalFormatting>
  <conditionalFormatting sqref="G1196">
    <cfRule type="cellIs" dxfId="377" priority="395" operator="equal">
      <formula>0</formula>
    </cfRule>
  </conditionalFormatting>
  <conditionalFormatting sqref="G1197">
    <cfRule type="cellIs" dxfId="376" priority="394" operator="equal">
      <formula>0</formula>
    </cfRule>
  </conditionalFormatting>
  <conditionalFormatting sqref="G1198">
    <cfRule type="cellIs" dxfId="375" priority="393" operator="equal">
      <formula>0</formula>
    </cfRule>
  </conditionalFormatting>
  <conditionalFormatting sqref="G1199">
    <cfRule type="cellIs" dxfId="374" priority="392" operator="equal">
      <formula>0</formula>
    </cfRule>
  </conditionalFormatting>
  <conditionalFormatting sqref="G1200">
    <cfRule type="cellIs" dxfId="373" priority="391" operator="equal">
      <formula>0</formula>
    </cfRule>
  </conditionalFormatting>
  <conditionalFormatting sqref="G1201">
    <cfRule type="cellIs" dxfId="372" priority="390" operator="equal">
      <formula>0</formula>
    </cfRule>
  </conditionalFormatting>
  <conditionalFormatting sqref="G1202">
    <cfRule type="cellIs" dxfId="371" priority="389" operator="equal">
      <formula>0</formula>
    </cfRule>
  </conditionalFormatting>
  <conditionalFormatting sqref="G1206">
    <cfRule type="cellIs" dxfId="370" priority="388" operator="equal">
      <formula>0</formula>
    </cfRule>
  </conditionalFormatting>
  <conditionalFormatting sqref="G1207">
    <cfRule type="cellIs" dxfId="369" priority="387" operator="equal">
      <formula>0</formula>
    </cfRule>
  </conditionalFormatting>
  <conditionalFormatting sqref="G1208">
    <cfRule type="cellIs" dxfId="368" priority="386" operator="equal">
      <formula>0</formula>
    </cfRule>
  </conditionalFormatting>
  <conditionalFormatting sqref="G1209">
    <cfRule type="cellIs" dxfId="367" priority="385" operator="equal">
      <formula>0</formula>
    </cfRule>
  </conditionalFormatting>
  <conditionalFormatting sqref="G1210">
    <cfRule type="cellIs" dxfId="366" priority="384" operator="equal">
      <formula>0</formula>
    </cfRule>
  </conditionalFormatting>
  <conditionalFormatting sqref="G1211">
    <cfRule type="cellIs" dxfId="365" priority="383" operator="equal">
      <formula>0</formula>
    </cfRule>
  </conditionalFormatting>
  <conditionalFormatting sqref="G1212">
    <cfRule type="cellIs" dxfId="364" priority="382" operator="equal">
      <formula>0</formula>
    </cfRule>
  </conditionalFormatting>
  <conditionalFormatting sqref="G1213">
    <cfRule type="cellIs" dxfId="363" priority="381" operator="equal">
      <formula>0</formula>
    </cfRule>
  </conditionalFormatting>
  <conditionalFormatting sqref="G1214">
    <cfRule type="cellIs" dxfId="362" priority="380" operator="equal">
      <formula>0</formula>
    </cfRule>
  </conditionalFormatting>
  <conditionalFormatting sqref="G1215">
    <cfRule type="cellIs" dxfId="361" priority="379" operator="equal">
      <formula>0</formula>
    </cfRule>
  </conditionalFormatting>
  <conditionalFormatting sqref="G1216">
    <cfRule type="cellIs" dxfId="360" priority="378" operator="equal">
      <formula>0</formula>
    </cfRule>
  </conditionalFormatting>
  <conditionalFormatting sqref="G1217">
    <cfRule type="cellIs" dxfId="359" priority="377" operator="equal">
      <formula>0</formula>
    </cfRule>
  </conditionalFormatting>
  <conditionalFormatting sqref="G1218">
    <cfRule type="cellIs" dxfId="358" priority="376" operator="equal">
      <formula>0</formula>
    </cfRule>
  </conditionalFormatting>
  <conditionalFormatting sqref="G1219">
    <cfRule type="cellIs" dxfId="357" priority="375" operator="equal">
      <formula>0</formula>
    </cfRule>
  </conditionalFormatting>
  <conditionalFormatting sqref="G1220">
    <cfRule type="cellIs" dxfId="356" priority="374" operator="equal">
      <formula>0</formula>
    </cfRule>
  </conditionalFormatting>
  <conditionalFormatting sqref="G1221">
    <cfRule type="cellIs" dxfId="355" priority="373" operator="equal">
      <formula>0</formula>
    </cfRule>
  </conditionalFormatting>
  <conditionalFormatting sqref="G1222">
    <cfRule type="cellIs" dxfId="354" priority="372" operator="equal">
      <formula>0</formula>
    </cfRule>
  </conditionalFormatting>
  <conditionalFormatting sqref="G1223">
    <cfRule type="cellIs" dxfId="353" priority="371" operator="equal">
      <formula>0</formula>
    </cfRule>
  </conditionalFormatting>
  <conditionalFormatting sqref="G1224">
    <cfRule type="cellIs" dxfId="352" priority="370" operator="equal">
      <formula>0</formula>
    </cfRule>
  </conditionalFormatting>
  <conditionalFormatting sqref="G1225">
    <cfRule type="cellIs" dxfId="351" priority="369" operator="equal">
      <formula>0</formula>
    </cfRule>
  </conditionalFormatting>
  <conditionalFormatting sqref="G1231">
    <cfRule type="cellIs" dxfId="350" priority="368" operator="equal">
      <formula>0</formula>
    </cfRule>
  </conditionalFormatting>
  <conditionalFormatting sqref="G1232">
    <cfRule type="cellIs" dxfId="349" priority="367" operator="equal">
      <formula>0</formula>
    </cfRule>
  </conditionalFormatting>
  <conditionalFormatting sqref="G1233">
    <cfRule type="cellIs" dxfId="348" priority="366" operator="equal">
      <formula>0</formula>
    </cfRule>
  </conditionalFormatting>
  <conditionalFormatting sqref="G1234">
    <cfRule type="cellIs" dxfId="347" priority="365" operator="equal">
      <formula>0</formula>
    </cfRule>
  </conditionalFormatting>
  <conditionalFormatting sqref="G1235">
    <cfRule type="cellIs" dxfId="346" priority="364" operator="equal">
      <formula>0</formula>
    </cfRule>
  </conditionalFormatting>
  <conditionalFormatting sqref="G1236">
    <cfRule type="cellIs" dxfId="345" priority="363" operator="equal">
      <formula>0</formula>
    </cfRule>
  </conditionalFormatting>
  <conditionalFormatting sqref="G1237">
    <cfRule type="cellIs" dxfId="344" priority="362" operator="equal">
      <formula>0</formula>
    </cfRule>
  </conditionalFormatting>
  <conditionalFormatting sqref="G1238">
    <cfRule type="cellIs" dxfId="343" priority="361" operator="equal">
      <formula>0</formula>
    </cfRule>
  </conditionalFormatting>
  <conditionalFormatting sqref="G1239">
    <cfRule type="cellIs" dxfId="342" priority="360" operator="equal">
      <formula>0</formula>
    </cfRule>
  </conditionalFormatting>
  <conditionalFormatting sqref="G1240">
    <cfRule type="cellIs" dxfId="341" priority="359" operator="equal">
      <formula>0</formula>
    </cfRule>
  </conditionalFormatting>
  <conditionalFormatting sqref="G1241">
    <cfRule type="cellIs" dxfId="340" priority="358" operator="equal">
      <formula>0</formula>
    </cfRule>
  </conditionalFormatting>
  <conditionalFormatting sqref="G1242">
    <cfRule type="cellIs" dxfId="339" priority="357" operator="equal">
      <formula>0</formula>
    </cfRule>
  </conditionalFormatting>
  <conditionalFormatting sqref="G1243">
    <cfRule type="cellIs" dxfId="338" priority="356" operator="equal">
      <formula>0</formula>
    </cfRule>
  </conditionalFormatting>
  <conditionalFormatting sqref="G1244">
    <cfRule type="cellIs" dxfId="337" priority="355" operator="equal">
      <formula>0</formula>
    </cfRule>
  </conditionalFormatting>
  <conditionalFormatting sqref="G1245">
    <cfRule type="cellIs" dxfId="336" priority="354" operator="equal">
      <formula>0</formula>
    </cfRule>
  </conditionalFormatting>
  <conditionalFormatting sqref="G1246">
    <cfRule type="cellIs" dxfId="335" priority="353" operator="equal">
      <formula>0</formula>
    </cfRule>
  </conditionalFormatting>
  <conditionalFormatting sqref="G1247">
    <cfRule type="cellIs" dxfId="334" priority="352" operator="equal">
      <formula>0</formula>
    </cfRule>
  </conditionalFormatting>
  <conditionalFormatting sqref="G1248">
    <cfRule type="cellIs" dxfId="333" priority="351" operator="equal">
      <formula>0</formula>
    </cfRule>
  </conditionalFormatting>
  <conditionalFormatting sqref="G1249">
    <cfRule type="cellIs" dxfId="332" priority="350" operator="equal">
      <formula>0</formula>
    </cfRule>
  </conditionalFormatting>
  <conditionalFormatting sqref="G1250">
    <cfRule type="cellIs" dxfId="331" priority="349" operator="equal">
      <formula>0</formula>
    </cfRule>
  </conditionalFormatting>
  <conditionalFormatting sqref="G1251">
    <cfRule type="cellIs" dxfId="330" priority="348" operator="equal">
      <formula>0</formula>
    </cfRule>
  </conditionalFormatting>
  <conditionalFormatting sqref="G1252">
    <cfRule type="cellIs" dxfId="329" priority="347" operator="equal">
      <formula>0</formula>
    </cfRule>
  </conditionalFormatting>
  <conditionalFormatting sqref="G1253">
    <cfRule type="cellIs" dxfId="328" priority="346" operator="equal">
      <formula>0</formula>
    </cfRule>
  </conditionalFormatting>
  <conditionalFormatting sqref="G1254">
    <cfRule type="cellIs" dxfId="327" priority="345" operator="equal">
      <formula>0</formula>
    </cfRule>
  </conditionalFormatting>
  <conditionalFormatting sqref="G1255">
    <cfRule type="cellIs" dxfId="326" priority="344" operator="equal">
      <formula>0</formula>
    </cfRule>
  </conditionalFormatting>
  <conditionalFormatting sqref="G1256">
    <cfRule type="cellIs" dxfId="325" priority="343" operator="equal">
      <formula>0</formula>
    </cfRule>
  </conditionalFormatting>
  <conditionalFormatting sqref="G1257">
    <cfRule type="cellIs" dxfId="324" priority="342" operator="equal">
      <formula>0</formula>
    </cfRule>
  </conditionalFormatting>
  <conditionalFormatting sqref="G1258">
    <cfRule type="cellIs" dxfId="323" priority="341" operator="equal">
      <formula>0</formula>
    </cfRule>
  </conditionalFormatting>
  <conditionalFormatting sqref="G1259">
    <cfRule type="cellIs" dxfId="322" priority="340" operator="equal">
      <formula>0</formula>
    </cfRule>
  </conditionalFormatting>
  <conditionalFormatting sqref="G1260">
    <cfRule type="cellIs" dxfId="321" priority="339" operator="equal">
      <formula>0</formula>
    </cfRule>
  </conditionalFormatting>
  <conditionalFormatting sqref="G1261">
    <cfRule type="cellIs" dxfId="320" priority="338" operator="equal">
      <formula>0</formula>
    </cfRule>
  </conditionalFormatting>
  <conditionalFormatting sqref="G1262">
    <cfRule type="cellIs" dxfId="319" priority="337" operator="equal">
      <formula>0</formula>
    </cfRule>
  </conditionalFormatting>
  <conditionalFormatting sqref="G1263">
    <cfRule type="cellIs" dxfId="318" priority="336" operator="equal">
      <formula>0</formula>
    </cfRule>
  </conditionalFormatting>
  <conditionalFormatting sqref="G1264">
    <cfRule type="cellIs" dxfId="317" priority="335" operator="equal">
      <formula>0</formula>
    </cfRule>
  </conditionalFormatting>
  <conditionalFormatting sqref="G1265">
    <cfRule type="cellIs" dxfId="316" priority="334" operator="equal">
      <formula>0</formula>
    </cfRule>
  </conditionalFormatting>
  <conditionalFormatting sqref="G1266">
    <cfRule type="cellIs" dxfId="315" priority="333" operator="equal">
      <formula>0</formula>
    </cfRule>
  </conditionalFormatting>
  <conditionalFormatting sqref="G1267">
    <cfRule type="cellIs" dxfId="314" priority="332" operator="equal">
      <formula>0</formula>
    </cfRule>
  </conditionalFormatting>
  <conditionalFormatting sqref="G1268">
    <cfRule type="cellIs" dxfId="313" priority="331" operator="equal">
      <formula>0</formula>
    </cfRule>
  </conditionalFormatting>
  <conditionalFormatting sqref="G1269">
    <cfRule type="cellIs" dxfId="312" priority="330" operator="equal">
      <formula>0</formula>
    </cfRule>
  </conditionalFormatting>
  <conditionalFormatting sqref="G1270">
    <cfRule type="cellIs" dxfId="311" priority="329" operator="equal">
      <formula>0</formula>
    </cfRule>
  </conditionalFormatting>
  <conditionalFormatting sqref="G1271">
    <cfRule type="cellIs" dxfId="310" priority="328" operator="equal">
      <formula>0</formula>
    </cfRule>
  </conditionalFormatting>
  <conditionalFormatting sqref="G1272">
    <cfRule type="cellIs" dxfId="309" priority="327" operator="equal">
      <formula>0</formula>
    </cfRule>
  </conditionalFormatting>
  <conditionalFormatting sqref="G1273">
    <cfRule type="cellIs" dxfId="308" priority="326" operator="equal">
      <formula>0</formula>
    </cfRule>
  </conditionalFormatting>
  <conditionalFormatting sqref="G1274">
    <cfRule type="cellIs" dxfId="307" priority="325" operator="equal">
      <formula>0</formula>
    </cfRule>
  </conditionalFormatting>
  <conditionalFormatting sqref="G1275">
    <cfRule type="cellIs" dxfId="306" priority="324" operator="equal">
      <formula>0</formula>
    </cfRule>
  </conditionalFormatting>
  <conditionalFormatting sqref="G1276">
    <cfRule type="cellIs" dxfId="305" priority="323" operator="equal">
      <formula>0</formula>
    </cfRule>
  </conditionalFormatting>
  <conditionalFormatting sqref="G1277">
    <cfRule type="cellIs" dxfId="304" priority="322" operator="equal">
      <formula>0</formula>
    </cfRule>
  </conditionalFormatting>
  <conditionalFormatting sqref="G1278">
    <cfRule type="cellIs" dxfId="303" priority="321" operator="equal">
      <formula>0</formula>
    </cfRule>
  </conditionalFormatting>
  <conditionalFormatting sqref="G1279">
    <cfRule type="cellIs" dxfId="302" priority="320" operator="equal">
      <formula>0</formula>
    </cfRule>
  </conditionalFormatting>
  <conditionalFormatting sqref="G1280">
    <cfRule type="cellIs" dxfId="301" priority="319" operator="equal">
      <formula>0</formula>
    </cfRule>
  </conditionalFormatting>
  <conditionalFormatting sqref="G1281">
    <cfRule type="cellIs" dxfId="300" priority="318" operator="equal">
      <formula>0</formula>
    </cfRule>
  </conditionalFormatting>
  <conditionalFormatting sqref="G1282">
    <cfRule type="cellIs" dxfId="299" priority="317" operator="equal">
      <formula>0</formula>
    </cfRule>
  </conditionalFormatting>
  <conditionalFormatting sqref="G1283">
    <cfRule type="cellIs" dxfId="298" priority="316" operator="equal">
      <formula>0</formula>
    </cfRule>
  </conditionalFormatting>
  <conditionalFormatting sqref="G1284">
    <cfRule type="cellIs" dxfId="297" priority="315" operator="equal">
      <formula>0</formula>
    </cfRule>
  </conditionalFormatting>
  <conditionalFormatting sqref="G1285">
    <cfRule type="cellIs" dxfId="296" priority="314" operator="equal">
      <formula>0</formula>
    </cfRule>
  </conditionalFormatting>
  <conditionalFormatting sqref="G1286">
    <cfRule type="cellIs" dxfId="295" priority="313" operator="equal">
      <formula>0</formula>
    </cfRule>
  </conditionalFormatting>
  <conditionalFormatting sqref="G1287">
    <cfRule type="cellIs" dxfId="294" priority="312" operator="equal">
      <formula>0</formula>
    </cfRule>
  </conditionalFormatting>
  <conditionalFormatting sqref="G1288">
    <cfRule type="cellIs" dxfId="293" priority="311" operator="equal">
      <formula>0</formula>
    </cfRule>
  </conditionalFormatting>
  <conditionalFormatting sqref="G1290">
    <cfRule type="cellIs" dxfId="292" priority="310" operator="equal">
      <formula>0</formula>
    </cfRule>
  </conditionalFormatting>
  <conditionalFormatting sqref="G1291">
    <cfRule type="cellIs" dxfId="291" priority="309" operator="equal">
      <formula>0</formula>
    </cfRule>
  </conditionalFormatting>
  <conditionalFormatting sqref="G1292">
    <cfRule type="cellIs" dxfId="290" priority="308" operator="equal">
      <formula>0</formula>
    </cfRule>
  </conditionalFormatting>
  <conditionalFormatting sqref="G1294">
    <cfRule type="cellIs" dxfId="289" priority="307" operator="equal">
      <formula>0</formula>
    </cfRule>
  </conditionalFormatting>
  <conditionalFormatting sqref="G1295">
    <cfRule type="cellIs" dxfId="288" priority="306" operator="equal">
      <formula>0</formula>
    </cfRule>
  </conditionalFormatting>
  <conditionalFormatting sqref="G1296">
    <cfRule type="cellIs" dxfId="287" priority="305" operator="equal">
      <formula>0</formula>
    </cfRule>
  </conditionalFormatting>
  <conditionalFormatting sqref="G1297">
    <cfRule type="cellIs" dxfId="286" priority="304" operator="equal">
      <formula>0</formula>
    </cfRule>
  </conditionalFormatting>
  <conditionalFormatting sqref="G1298">
    <cfRule type="cellIs" dxfId="285" priority="303" operator="equal">
      <formula>0</formula>
    </cfRule>
  </conditionalFormatting>
  <conditionalFormatting sqref="G1299">
    <cfRule type="cellIs" dxfId="284" priority="302" operator="equal">
      <formula>0</formula>
    </cfRule>
  </conditionalFormatting>
  <conditionalFormatting sqref="G1300">
    <cfRule type="cellIs" dxfId="283" priority="301" operator="equal">
      <formula>0</formula>
    </cfRule>
  </conditionalFormatting>
  <conditionalFormatting sqref="G1301">
    <cfRule type="cellIs" dxfId="282" priority="300" operator="equal">
      <formula>0</formula>
    </cfRule>
  </conditionalFormatting>
  <conditionalFormatting sqref="G1302">
    <cfRule type="cellIs" dxfId="281" priority="299" operator="equal">
      <formula>0</formula>
    </cfRule>
  </conditionalFormatting>
  <conditionalFormatting sqref="G1303">
    <cfRule type="cellIs" dxfId="280" priority="298" operator="equal">
      <formula>0</formula>
    </cfRule>
  </conditionalFormatting>
  <conditionalFormatting sqref="G1304">
    <cfRule type="cellIs" dxfId="279" priority="297" operator="equal">
      <formula>0</formula>
    </cfRule>
  </conditionalFormatting>
  <conditionalFormatting sqref="G1305">
    <cfRule type="cellIs" dxfId="278" priority="296" operator="equal">
      <formula>0</formula>
    </cfRule>
  </conditionalFormatting>
  <conditionalFormatting sqref="G1306">
    <cfRule type="cellIs" dxfId="277" priority="295" operator="equal">
      <formula>0</formula>
    </cfRule>
  </conditionalFormatting>
  <conditionalFormatting sqref="G1307">
    <cfRule type="cellIs" dxfId="276" priority="294" operator="equal">
      <formula>0</formula>
    </cfRule>
  </conditionalFormatting>
  <conditionalFormatting sqref="G1308">
    <cfRule type="cellIs" dxfId="275" priority="293" operator="equal">
      <formula>0</formula>
    </cfRule>
  </conditionalFormatting>
  <conditionalFormatting sqref="G1309">
    <cfRule type="cellIs" dxfId="274" priority="292" operator="equal">
      <formula>0</formula>
    </cfRule>
  </conditionalFormatting>
  <conditionalFormatting sqref="G1310">
    <cfRule type="cellIs" dxfId="273" priority="291" operator="equal">
      <formula>0</formula>
    </cfRule>
  </conditionalFormatting>
  <conditionalFormatting sqref="G1311">
    <cfRule type="cellIs" dxfId="272" priority="290" operator="equal">
      <formula>0</formula>
    </cfRule>
  </conditionalFormatting>
  <conditionalFormatting sqref="G1312">
    <cfRule type="cellIs" dxfId="271" priority="289" operator="equal">
      <formula>0</formula>
    </cfRule>
  </conditionalFormatting>
  <conditionalFormatting sqref="G1313">
    <cfRule type="cellIs" dxfId="270" priority="288" operator="equal">
      <formula>0</formula>
    </cfRule>
  </conditionalFormatting>
  <conditionalFormatting sqref="G1314">
    <cfRule type="cellIs" dxfId="269" priority="287" operator="equal">
      <formula>0</formula>
    </cfRule>
  </conditionalFormatting>
  <conditionalFormatting sqref="G1315">
    <cfRule type="cellIs" dxfId="268" priority="286" operator="equal">
      <formula>0</formula>
    </cfRule>
  </conditionalFormatting>
  <conditionalFormatting sqref="G1316">
    <cfRule type="cellIs" dxfId="267" priority="285" operator="equal">
      <formula>0</formula>
    </cfRule>
  </conditionalFormatting>
  <conditionalFormatting sqref="G1317">
    <cfRule type="cellIs" dxfId="266" priority="284" operator="equal">
      <formula>0</formula>
    </cfRule>
  </conditionalFormatting>
  <conditionalFormatting sqref="G1318">
    <cfRule type="cellIs" dxfId="265" priority="283" operator="equal">
      <formula>0</formula>
    </cfRule>
  </conditionalFormatting>
  <conditionalFormatting sqref="G1319">
    <cfRule type="cellIs" dxfId="264" priority="282" operator="equal">
      <formula>0</formula>
    </cfRule>
  </conditionalFormatting>
  <conditionalFormatting sqref="G1320">
    <cfRule type="cellIs" dxfId="263" priority="281" operator="equal">
      <formula>0</formula>
    </cfRule>
  </conditionalFormatting>
  <conditionalFormatting sqref="G1321">
    <cfRule type="cellIs" dxfId="262" priority="280" operator="equal">
      <formula>0</formula>
    </cfRule>
  </conditionalFormatting>
  <conditionalFormatting sqref="G1322">
    <cfRule type="cellIs" dxfId="261" priority="279" operator="equal">
      <formula>0</formula>
    </cfRule>
  </conditionalFormatting>
  <conditionalFormatting sqref="G1323">
    <cfRule type="cellIs" dxfId="260" priority="278" operator="equal">
      <formula>0</formula>
    </cfRule>
  </conditionalFormatting>
  <conditionalFormatting sqref="G1324">
    <cfRule type="cellIs" dxfId="259" priority="277" operator="equal">
      <formula>0</formula>
    </cfRule>
  </conditionalFormatting>
  <conditionalFormatting sqref="G1325">
    <cfRule type="cellIs" dxfId="258" priority="276" operator="equal">
      <formula>0</formula>
    </cfRule>
  </conditionalFormatting>
  <conditionalFormatting sqref="G1326">
    <cfRule type="cellIs" dxfId="257" priority="275" operator="equal">
      <formula>0</formula>
    </cfRule>
  </conditionalFormatting>
  <conditionalFormatting sqref="G1327">
    <cfRule type="cellIs" dxfId="256" priority="274" operator="equal">
      <formula>0</formula>
    </cfRule>
  </conditionalFormatting>
  <conditionalFormatting sqref="G1328">
    <cfRule type="cellIs" dxfId="255" priority="273" operator="equal">
      <formula>0</formula>
    </cfRule>
  </conditionalFormatting>
  <conditionalFormatting sqref="G1331">
    <cfRule type="cellIs" dxfId="254" priority="272" operator="equal">
      <formula>0</formula>
    </cfRule>
  </conditionalFormatting>
  <conditionalFormatting sqref="G1332">
    <cfRule type="cellIs" dxfId="253" priority="271" operator="equal">
      <formula>0</formula>
    </cfRule>
  </conditionalFormatting>
  <conditionalFormatting sqref="G1333">
    <cfRule type="cellIs" dxfId="252" priority="270" operator="equal">
      <formula>0</formula>
    </cfRule>
  </conditionalFormatting>
  <conditionalFormatting sqref="G1334">
    <cfRule type="cellIs" dxfId="251" priority="269" operator="equal">
      <formula>0</formula>
    </cfRule>
  </conditionalFormatting>
  <conditionalFormatting sqref="G1335">
    <cfRule type="cellIs" dxfId="250" priority="268" operator="equal">
      <formula>0</formula>
    </cfRule>
  </conditionalFormatting>
  <conditionalFormatting sqref="G1336">
    <cfRule type="cellIs" dxfId="249" priority="267" operator="equal">
      <formula>0</formula>
    </cfRule>
  </conditionalFormatting>
  <conditionalFormatting sqref="G1337">
    <cfRule type="cellIs" dxfId="248" priority="266" operator="equal">
      <formula>0</formula>
    </cfRule>
  </conditionalFormatting>
  <conditionalFormatting sqref="G1338">
    <cfRule type="cellIs" dxfId="247" priority="265" operator="equal">
      <formula>0</formula>
    </cfRule>
  </conditionalFormatting>
  <conditionalFormatting sqref="G1339">
    <cfRule type="cellIs" dxfId="246" priority="264" operator="equal">
      <formula>0</formula>
    </cfRule>
  </conditionalFormatting>
  <conditionalFormatting sqref="G1340">
    <cfRule type="cellIs" dxfId="245" priority="263" operator="equal">
      <formula>0</formula>
    </cfRule>
  </conditionalFormatting>
  <conditionalFormatting sqref="G1341">
    <cfRule type="cellIs" dxfId="244" priority="262" operator="equal">
      <formula>0</formula>
    </cfRule>
  </conditionalFormatting>
  <conditionalFormatting sqref="G1342">
    <cfRule type="cellIs" dxfId="243" priority="261" operator="equal">
      <formula>0</formula>
    </cfRule>
  </conditionalFormatting>
  <conditionalFormatting sqref="G1343">
    <cfRule type="cellIs" dxfId="242" priority="260" operator="equal">
      <formula>0</formula>
    </cfRule>
  </conditionalFormatting>
  <conditionalFormatting sqref="G1344">
    <cfRule type="cellIs" dxfId="241" priority="259" operator="equal">
      <formula>0</formula>
    </cfRule>
  </conditionalFormatting>
  <conditionalFormatting sqref="G1345">
    <cfRule type="cellIs" dxfId="240" priority="258" operator="equal">
      <formula>0</formula>
    </cfRule>
  </conditionalFormatting>
  <conditionalFormatting sqref="G1346">
    <cfRule type="cellIs" dxfId="239" priority="257" operator="equal">
      <formula>0</formula>
    </cfRule>
  </conditionalFormatting>
  <conditionalFormatting sqref="G1347">
    <cfRule type="cellIs" dxfId="238" priority="256" operator="equal">
      <formula>0</formula>
    </cfRule>
  </conditionalFormatting>
  <conditionalFormatting sqref="G1348">
    <cfRule type="cellIs" dxfId="237" priority="255" operator="equal">
      <formula>0</formula>
    </cfRule>
  </conditionalFormatting>
  <conditionalFormatting sqref="G1349">
    <cfRule type="cellIs" dxfId="236" priority="254" operator="equal">
      <formula>0</formula>
    </cfRule>
  </conditionalFormatting>
  <conditionalFormatting sqref="G1350">
    <cfRule type="cellIs" dxfId="235" priority="253" operator="equal">
      <formula>0</formula>
    </cfRule>
  </conditionalFormatting>
  <conditionalFormatting sqref="G1351">
    <cfRule type="cellIs" dxfId="234" priority="252" operator="equal">
      <formula>0</formula>
    </cfRule>
  </conditionalFormatting>
  <conditionalFormatting sqref="G1352">
    <cfRule type="cellIs" dxfId="233" priority="251" operator="equal">
      <formula>0</formula>
    </cfRule>
  </conditionalFormatting>
  <conditionalFormatting sqref="G1353">
    <cfRule type="cellIs" dxfId="232" priority="250" operator="equal">
      <formula>0</formula>
    </cfRule>
  </conditionalFormatting>
  <conditionalFormatting sqref="G1354">
    <cfRule type="cellIs" dxfId="231" priority="249" operator="equal">
      <formula>0</formula>
    </cfRule>
  </conditionalFormatting>
  <conditionalFormatting sqref="G1355">
    <cfRule type="cellIs" dxfId="230" priority="248" operator="equal">
      <formula>0</formula>
    </cfRule>
  </conditionalFormatting>
  <conditionalFormatting sqref="G1356">
    <cfRule type="cellIs" dxfId="229" priority="247" operator="equal">
      <formula>0</formula>
    </cfRule>
  </conditionalFormatting>
  <conditionalFormatting sqref="G1357">
    <cfRule type="cellIs" dxfId="228" priority="246" operator="equal">
      <formula>0</formula>
    </cfRule>
  </conditionalFormatting>
  <conditionalFormatting sqref="G1358">
    <cfRule type="cellIs" dxfId="227" priority="245" operator="equal">
      <formula>0</formula>
    </cfRule>
  </conditionalFormatting>
  <conditionalFormatting sqref="G1359">
    <cfRule type="cellIs" dxfId="226" priority="244" operator="equal">
      <formula>0</formula>
    </cfRule>
  </conditionalFormatting>
  <conditionalFormatting sqref="G1360">
    <cfRule type="cellIs" dxfId="225" priority="243" operator="equal">
      <formula>0</formula>
    </cfRule>
  </conditionalFormatting>
  <conditionalFormatting sqref="G1361">
    <cfRule type="cellIs" dxfId="224" priority="242" operator="equal">
      <formula>0</formula>
    </cfRule>
  </conditionalFormatting>
  <conditionalFormatting sqref="G1362">
    <cfRule type="cellIs" dxfId="223" priority="241" operator="equal">
      <formula>0</formula>
    </cfRule>
  </conditionalFormatting>
  <conditionalFormatting sqref="G1363">
    <cfRule type="cellIs" dxfId="222" priority="240" operator="equal">
      <formula>0</formula>
    </cfRule>
  </conditionalFormatting>
  <conditionalFormatting sqref="G1364">
    <cfRule type="cellIs" dxfId="221" priority="239" operator="equal">
      <formula>0</formula>
    </cfRule>
  </conditionalFormatting>
  <conditionalFormatting sqref="G1365">
    <cfRule type="cellIs" dxfId="220" priority="238" operator="equal">
      <formula>0</formula>
    </cfRule>
  </conditionalFormatting>
  <conditionalFormatting sqref="G1366">
    <cfRule type="cellIs" dxfId="219" priority="237" operator="equal">
      <formula>0</formula>
    </cfRule>
  </conditionalFormatting>
  <conditionalFormatting sqref="G1367">
    <cfRule type="cellIs" dxfId="218" priority="236" operator="equal">
      <formula>0</formula>
    </cfRule>
  </conditionalFormatting>
  <conditionalFormatting sqref="G1368">
    <cfRule type="cellIs" dxfId="217" priority="235" operator="equal">
      <formula>0</formula>
    </cfRule>
  </conditionalFormatting>
  <conditionalFormatting sqref="G1369">
    <cfRule type="cellIs" dxfId="216" priority="234" operator="equal">
      <formula>0</formula>
    </cfRule>
  </conditionalFormatting>
  <conditionalFormatting sqref="G1370">
    <cfRule type="cellIs" dxfId="215" priority="233" operator="equal">
      <formula>0</formula>
    </cfRule>
  </conditionalFormatting>
  <conditionalFormatting sqref="G1371">
    <cfRule type="cellIs" dxfId="214" priority="232" operator="equal">
      <formula>0</formula>
    </cfRule>
  </conditionalFormatting>
  <conditionalFormatting sqref="G1372">
    <cfRule type="cellIs" dxfId="213" priority="231" operator="equal">
      <formula>0</formula>
    </cfRule>
  </conditionalFormatting>
  <conditionalFormatting sqref="G1373">
    <cfRule type="cellIs" dxfId="212" priority="230" operator="equal">
      <formula>0</formula>
    </cfRule>
  </conditionalFormatting>
  <conditionalFormatting sqref="G1374">
    <cfRule type="cellIs" dxfId="211" priority="229" operator="equal">
      <formula>0</formula>
    </cfRule>
  </conditionalFormatting>
  <conditionalFormatting sqref="G1375">
    <cfRule type="cellIs" dxfId="210" priority="228" operator="equal">
      <formula>0</formula>
    </cfRule>
  </conditionalFormatting>
  <conditionalFormatting sqref="G1376">
    <cfRule type="cellIs" dxfId="209" priority="227" operator="equal">
      <formula>0</formula>
    </cfRule>
  </conditionalFormatting>
  <conditionalFormatting sqref="G1377">
    <cfRule type="cellIs" dxfId="208" priority="226" operator="equal">
      <formula>0</formula>
    </cfRule>
  </conditionalFormatting>
  <conditionalFormatting sqref="G1378">
    <cfRule type="cellIs" dxfId="207" priority="225" operator="equal">
      <formula>0</formula>
    </cfRule>
  </conditionalFormatting>
  <conditionalFormatting sqref="G1379">
    <cfRule type="cellIs" dxfId="206" priority="224" operator="equal">
      <formula>0</formula>
    </cfRule>
  </conditionalFormatting>
  <conditionalFormatting sqref="G1380">
    <cfRule type="cellIs" dxfId="205" priority="223" operator="equal">
      <formula>0</formula>
    </cfRule>
  </conditionalFormatting>
  <conditionalFormatting sqref="G1381">
    <cfRule type="cellIs" dxfId="204" priority="222" operator="equal">
      <formula>0</formula>
    </cfRule>
  </conditionalFormatting>
  <conditionalFormatting sqref="G1382">
    <cfRule type="cellIs" dxfId="203" priority="221" operator="equal">
      <formula>0</formula>
    </cfRule>
  </conditionalFormatting>
  <conditionalFormatting sqref="G1383">
    <cfRule type="cellIs" dxfId="202" priority="220" operator="equal">
      <formula>0</formula>
    </cfRule>
  </conditionalFormatting>
  <conditionalFormatting sqref="G1384">
    <cfRule type="cellIs" dxfId="201" priority="219" operator="equal">
      <formula>0</formula>
    </cfRule>
  </conditionalFormatting>
  <conditionalFormatting sqref="G1385">
    <cfRule type="cellIs" dxfId="200" priority="218" operator="equal">
      <formula>0</formula>
    </cfRule>
  </conditionalFormatting>
  <conditionalFormatting sqref="G1386">
    <cfRule type="cellIs" dxfId="199" priority="217" operator="equal">
      <formula>0</formula>
    </cfRule>
  </conditionalFormatting>
  <conditionalFormatting sqref="G1387">
    <cfRule type="cellIs" dxfId="198" priority="216" operator="equal">
      <formula>0</formula>
    </cfRule>
  </conditionalFormatting>
  <conditionalFormatting sqref="G1388">
    <cfRule type="cellIs" dxfId="197" priority="215" operator="equal">
      <formula>0</formula>
    </cfRule>
  </conditionalFormatting>
  <conditionalFormatting sqref="G1389">
    <cfRule type="cellIs" dxfId="196" priority="214" operator="equal">
      <formula>0</formula>
    </cfRule>
  </conditionalFormatting>
  <conditionalFormatting sqref="G1390">
    <cfRule type="cellIs" dxfId="195" priority="213" operator="equal">
      <formula>0</formula>
    </cfRule>
  </conditionalFormatting>
  <conditionalFormatting sqref="G1398">
    <cfRule type="cellIs" dxfId="194" priority="212" operator="equal">
      <formula>0</formula>
    </cfRule>
  </conditionalFormatting>
  <conditionalFormatting sqref="G1399">
    <cfRule type="cellIs" dxfId="193" priority="211" operator="equal">
      <formula>0</formula>
    </cfRule>
  </conditionalFormatting>
  <conditionalFormatting sqref="G1400">
    <cfRule type="cellIs" dxfId="192" priority="210" operator="equal">
      <formula>0</formula>
    </cfRule>
  </conditionalFormatting>
  <conditionalFormatting sqref="G1401">
    <cfRule type="cellIs" dxfId="191" priority="209" operator="equal">
      <formula>0</formula>
    </cfRule>
  </conditionalFormatting>
  <conditionalFormatting sqref="G1402">
    <cfRule type="cellIs" dxfId="190" priority="208" operator="equal">
      <formula>0</formula>
    </cfRule>
  </conditionalFormatting>
  <conditionalFormatting sqref="G1403">
    <cfRule type="cellIs" dxfId="189" priority="207" operator="equal">
      <formula>0</formula>
    </cfRule>
  </conditionalFormatting>
  <conditionalFormatting sqref="G1404">
    <cfRule type="cellIs" dxfId="188" priority="206" operator="equal">
      <formula>0</formula>
    </cfRule>
  </conditionalFormatting>
  <conditionalFormatting sqref="G1412">
    <cfRule type="cellIs" dxfId="187" priority="205" operator="equal">
      <formula>0</formula>
    </cfRule>
  </conditionalFormatting>
  <conditionalFormatting sqref="G1413">
    <cfRule type="cellIs" dxfId="186" priority="204" operator="equal">
      <formula>0</formula>
    </cfRule>
  </conditionalFormatting>
  <conditionalFormatting sqref="G1414">
    <cfRule type="cellIs" dxfId="185" priority="203" operator="equal">
      <formula>0</formula>
    </cfRule>
  </conditionalFormatting>
  <conditionalFormatting sqref="G1415">
    <cfRule type="cellIs" dxfId="184" priority="202" operator="equal">
      <formula>0</formula>
    </cfRule>
  </conditionalFormatting>
  <conditionalFormatting sqref="G1416">
    <cfRule type="cellIs" dxfId="183" priority="201" operator="equal">
      <formula>0</formula>
    </cfRule>
  </conditionalFormatting>
  <conditionalFormatting sqref="G1417">
    <cfRule type="cellIs" dxfId="182" priority="200" operator="equal">
      <formula>0</formula>
    </cfRule>
  </conditionalFormatting>
  <conditionalFormatting sqref="G1418">
    <cfRule type="cellIs" dxfId="181" priority="199" operator="equal">
      <formula>0</formula>
    </cfRule>
  </conditionalFormatting>
  <conditionalFormatting sqref="G1419">
    <cfRule type="cellIs" dxfId="180" priority="198" operator="equal">
      <formula>0</formula>
    </cfRule>
  </conditionalFormatting>
  <conditionalFormatting sqref="G1420">
    <cfRule type="cellIs" dxfId="179" priority="197" operator="equal">
      <formula>0</formula>
    </cfRule>
  </conditionalFormatting>
  <conditionalFormatting sqref="G1426">
    <cfRule type="cellIs" dxfId="178" priority="196" operator="equal">
      <formula>0</formula>
    </cfRule>
  </conditionalFormatting>
  <conditionalFormatting sqref="G1427">
    <cfRule type="cellIs" dxfId="177" priority="195" operator="equal">
      <formula>0</formula>
    </cfRule>
  </conditionalFormatting>
  <conditionalFormatting sqref="G1428">
    <cfRule type="cellIs" dxfId="176" priority="194" operator="equal">
      <formula>0</formula>
    </cfRule>
  </conditionalFormatting>
  <conditionalFormatting sqref="G1429">
    <cfRule type="cellIs" dxfId="175" priority="193" operator="equal">
      <formula>0</formula>
    </cfRule>
  </conditionalFormatting>
  <conditionalFormatting sqref="G1430">
    <cfRule type="cellIs" dxfId="174" priority="192" operator="equal">
      <formula>0</formula>
    </cfRule>
  </conditionalFormatting>
  <conditionalFormatting sqref="G1431">
    <cfRule type="cellIs" dxfId="173" priority="191" operator="equal">
      <formula>0</formula>
    </cfRule>
  </conditionalFormatting>
  <conditionalFormatting sqref="G1432">
    <cfRule type="cellIs" dxfId="172" priority="190" operator="equal">
      <formula>0</formula>
    </cfRule>
  </conditionalFormatting>
  <conditionalFormatting sqref="G1433">
    <cfRule type="cellIs" dxfId="171" priority="189" operator="equal">
      <formula>0</formula>
    </cfRule>
  </conditionalFormatting>
  <conditionalFormatting sqref="G1434">
    <cfRule type="cellIs" dxfId="170" priority="188" operator="equal">
      <formula>0</formula>
    </cfRule>
  </conditionalFormatting>
  <conditionalFormatting sqref="G1435">
    <cfRule type="cellIs" dxfId="169" priority="187" operator="equal">
      <formula>0</formula>
    </cfRule>
  </conditionalFormatting>
  <conditionalFormatting sqref="G1436">
    <cfRule type="cellIs" dxfId="168" priority="186" operator="equal">
      <formula>0</formula>
    </cfRule>
  </conditionalFormatting>
  <conditionalFormatting sqref="G1437">
    <cfRule type="cellIs" dxfId="167" priority="185" operator="equal">
      <formula>0</formula>
    </cfRule>
  </conditionalFormatting>
  <conditionalFormatting sqref="G1438">
    <cfRule type="cellIs" dxfId="166" priority="184" operator="equal">
      <formula>0</formula>
    </cfRule>
  </conditionalFormatting>
  <conditionalFormatting sqref="G1439">
    <cfRule type="cellIs" dxfId="165" priority="183" operator="equal">
      <formula>0</formula>
    </cfRule>
  </conditionalFormatting>
  <conditionalFormatting sqref="G1440">
    <cfRule type="cellIs" dxfId="164" priority="182" operator="equal">
      <formula>0</formula>
    </cfRule>
  </conditionalFormatting>
  <conditionalFormatting sqref="G1441">
    <cfRule type="cellIs" dxfId="163" priority="181" operator="equal">
      <formula>0</formula>
    </cfRule>
  </conditionalFormatting>
  <conditionalFormatting sqref="G1447">
    <cfRule type="cellIs" dxfId="162" priority="180" operator="equal">
      <formula>0</formula>
    </cfRule>
  </conditionalFormatting>
  <conditionalFormatting sqref="G1448">
    <cfRule type="cellIs" dxfId="161" priority="179" operator="equal">
      <formula>0</formula>
    </cfRule>
  </conditionalFormatting>
  <conditionalFormatting sqref="G1449">
    <cfRule type="cellIs" dxfId="160" priority="178" operator="equal">
      <formula>0</formula>
    </cfRule>
  </conditionalFormatting>
  <conditionalFormatting sqref="G1450">
    <cfRule type="cellIs" dxfId="159" priority="177" operator="equal">
      <formula>0</formula>
    </cfRule>
  </conditionalFormatting>
  <conditionalFormatting sqref="G1451">
    <cfRule type="cellIs" dxfId="158" priority="176" operator="equal">
      <formula>0</formula>
    </cfRule>
  </conditionalFormatting>
  <conditionalFormatting sqref="G1452">
    <cfRule type="cellIs" dxfId="157" priority="175" operator="equal">
      <formula>0</formula>
    </cfRule>
  </conditionalFormatting>
  <conditionalFormatting sqref="G1453">
    <cfRule type="cellIs" dxfId="156" priority="174" operator="equal">
      <formula>0</formula>
    </cfRule>
  </conditionalFormatting>
  <conditionalFormatting sqref="G1454">
    <cfRule type="cellIs" dxfId="155" priority="173" operator="equal">
      <formula>0</formula>
    </cfRule>
  </conditionalFormatting>
  <conditionalFormatting sqref="G1455">
    <cfRule type="cellIs" dxfId="154" priority="172" operator="equal">
      <formula>0</formula>
    </cfRule>
  </conditionalFormatting>
  <conditionalFormatting sqref="G1456">
    <cfRule type="cellIs" dxfId="153" priority="171" operator="equal">
      <formula>0</formula>
    </cfRule>
  </conditionalFormatting>
  <conditionalFormatting sqref="G1457">
    <cfRule type="cellIs" dxfId="152" priority="170" operator="equal">
      <formula>0</formula>
    </cfRule>
  </conditionalFormatting>
  <conditionalFormatting sqref="G1463">
    <cfRule type="cellIs" dxfId="151" priority="169" operator="equal">
      <formula>0</formula>
    </cfRule>
  </conditionalFormatting>
  <conditionalFormatting sqref="G1464">
    <cfRule type="cellIs" dxfId="150" priority="168" operator="equal">
      <formula>0</formula>
    </cfRule>
  </conditionalFormatting>
  <conditionalFormatting sqref="G1465">
    <cfRule type="cellIs" dxfId="149" priority="167" operator="equal">
      <formula>0</formula>
    </cfRule>
  </conditionalFormatting>
  <conditionalFormatting sqref="G1466">
    <cfRule type="cellIs" dxfId="148" priority="166" operator="equal">
      <formula>0</formula>
    </cfRule>
  </conditionalFormatting>
  <conditionalFormatting sqref="G1467">
    <cfRule type="cellIs" dxfId="147" priority="165" operator="equal">
      <formula>0</formula>
    </cfRule>
  </conditionalFormatting>
  <conditionalFormatting sqref="G1475">
    <cfRule type="cellIs" dxfId="146" priority="164" operator="equal">
      <formula>0</formula>
    </cfRule>
  </conditionalFormatting>
  <conditionalFormatting sqref="G1476">
    <cfRule type="cellIs" dxfId="145" priority="163" operator="equal">
      <formula>0</formula>
    </cfRule>
  </conditionalFormatting>
  <conditionalFormatting sqref="G1477">
    <cfRule type="cellIs" dxfId="144" priority="162" operator="equal">
      <formula>0</formula>
    </cfRule>
  </conditionalFormatting>
  <conditionalFormatting sqref="G1478">
    <cfRule type="cellIs" dxfId="143" priority="161" operator="equal">
      <formula>0</formula>
    </cfRule>
  </conditionalFormatting>
  <conditionalFormatting sqref="G1479">
    <cfRule type="cellIs" dxfId="142" priority="160" operator="equal">
      <formula>0</formula>
    </cfRule>
  </conditionalFormatting>
  <conditionalFormatting sqref="G1480">
    <cfRule type="cellIs" dxfId="141" priority="159" operator="equal">
      <formula>0</formula>
    </cfRule>
  </conditionalFormatting>
  <conditionalFormatting sqref="G1481">
    <cfRule type="cellIs" dxfId="140" priority="158" operator="equal">
      <formula>0</formula>
    </cfRule>
  </conditionalFormatting>
  <conditionalFormatting sqref="G1482">
    <cfRule type="cellIs" dxfId="139" priority="157" operator="equal">
      <formula>0</formula>
    </cfRule>
  </conditionalFormatting>
  <conditionalFormatting sqref="G1483">
    <cfRule type="cellIs" dxfId="138" priority="156" operator="equal">
      <formula>0</formula>
    </cfRule>
  </conditionalFormatting>
  <conditionalFormatting sqref="G1484">
    <cfRule type="cellIs" dxfId="137" priority="155" operator="equal">
      <formula>0</formula>
    </cfRule>
  </conditionalFormatting>
  <conditionalFormatting sqref="G1485">
    <cfRule type="cellIs" dxfId="136" priority="154" operator="equal">
      <formula>0</formula>
    </cfRule>
  </conditionalFormatting>
  <conditionalFormatting sqref="G1486">
    <cfRule type="cellIs" dxfId="135" priority="153" operator="equal">
      <formula>0</formula>
    </cfRule>
  </conditionalFormatting>
  <conditionalFormatting sqref="G1487">
    <cfRule type="cellIs" dxfId="134" priority="152" operator="equal">
      <formula>0</formula>
    </cfRule>
  </conditionalFormatting>
  <conditionalFormatting sqref="G1488">
    <cfRule type="cellIs" dxfId="133" priority="151" operator="equal">
      <formula>0</formula>
    </cfRule>
  </conditionalFormatting>
  <conditionalFormatting sqref="G1489">
    <cfRule type="cellIs" dxfId="132" priority="150" operator="equal">
      <formula>0</formula>
    </cfRule>
  </conditionalFormatting>
  <conditionalFormatting sqref="G1490">
    <cfRule type="cellIs" dxfId="131" priority="149" operator="equal">
      <formula>0</formula>
    </cfRule>
  </conditionalFormatting>
  <conditionalFormatting sqref="G1491">
    <cfRule type="cellIs" dxfId="130" priority="148" operator="equal">
      <formula>0</formula>
    </cfRule>
  </conditionalFormatting>
  <conditionalFormatting sqref="G1492">
    <cfRule type="cellIs" dxfId="129" priority="147" operator="equal">
      <formula>0</formula>
    </cfRule>
  </conditionalFormatting>
  <conditionalFormatting sqref="G1493">
    <cfRule type="cellIs" dxfId="128" priority="146" operator="equal">
      <formula>0</formula>
    </cfRule>
  </conditionalFormatting>
  <conditionalFormatting sqref="G1494">
    <cfRule type="cellIs" dxfId="127" priority="145" operator="equal">
      <formula>0</formula>
    </cfRule>
  </conditionalFormatting>
  <conditionalFormatting sqref="G1495">
    <cfRule type="cellIs" dxfId="126" priority="144" operator="equal">
      <formula>0</formula>
    </cfRule>
  </conditionalFormatting>
  <conditionalFormatting sqref="G1496">
    <cfRule type="cellIs" dxfId="125" priority="143" operator="equal">
      <formula>0</formula>
    </cfRule>
  </conditionalFormatting>
  <conditionalFormatting sqref="G1497">
    <cfRule type="cellIs" dxfId="124" priority="142" operator="equal">
      <formula>0</formula>
    </cfRule>
  </conditionalFormatting>
  <conditionalFormatting sqref="G1498">
    <cfRule type="cellIs" dxfId="123" priority="141" operator="equal">
      <formula>0</formula>
    </cfRule>
  </conditionalFormatting>
  <conditionalFormatting sqref="G1499">
    <cfRule type="cellIs" dxfId="122" priority="140" operator="equal">
      <formula>0</formula>
    </cfRule>
  </conditionalFormatting>
  <conditionalFormatting sqref="G1500">
    <cfRule type="cellIs" dxfId="121" priority="139" operator="equal">
      <formula>0</formula>
    </cfRule>
  </conditionalFormatting>
  <conditionalFormatting sqref="G1501">
    <cfRule type="cellIs" dxfId="120" priority="138" operator="equal">
      <formula>0</formula>
    </cfRule>
  </conditionalFormatting>
  <conditionalFormatting sqref="G1502">
    <cfRule type="cellIs" dxfId="119" priority="137" operator="equal">
      <formula>0</formula>
    </cfRule>
  </conditionalFormatting>
  <conditionalFormatting sqref="G1503">
    <cfRule type="cellIs" dxfId="118" priority="136" operator="equal">
      <formula>0</formula>
    </cfRule>
  </conditionalFormatting>
  <conditionalFormatting sqref="G1508">
    <cfRule type="cellIs" dxfId="117" priority="135" operator="equal">
      <formula>0</formula>
    </cfRule>
  </conditionalFormatting>
  <conditionalFormatting sqref="G1509">
    <cfRule type="cellIs" dxfId="116" priority="134" operator="equal">
      <formula>0</formula>
    </cfRule>
  </conditionalFormatting>
  <conditionalFormatting sqref="G1510">
    <cfRule type="cellIs" dxfId="115" priority="133" operator="equal">
      <formula>0</formula>
    </cfRule>
  </conditionalFormatting>
  <conditionalFormatting sqref="G1511">
    <cfRule type="cellIs" dxfId="114" priority="132" operator="equal">
      <formula>0</formula>
    </cfRule>
  </conditionalFormatting>
  <conditionalFormatting sqref="G1512">
    <cfRule type="cellIs" dxfId="113" priority="131" operator="equal">
      <formula>0</formula>
    </cfRule>
  </conditionalFormatting>
  <conditionalFormatting sqref="G1513">
    <cfRule type="cellIs" dxfId="112" priority="130" operator="equal">
      <formula>0</formula>
    </cfRule>
  </conditionalFormatting>
  <conditionalFormatting sqref="G1514">
    <cfRule type="cellIs" dxfId="111" priority="129" operator="equal">
      <formula>0</formula>
    </cfRule>
  </conditionalFormatting>
  <conditionalFormatting sqref="G1515">
    <cfRule type="cellIs" dxfId="110" priority="128" operator="equal">
      <formula>0</formula>
    </cfRule>
  </conditionalFormatting>
  <conditionalFormatting sqref="G1516">
    <cfRule type="cellIs" dxfId="109" priority="127" operator="equal">
      <formula>0</formula>
    </cfRule>
  </conditionalFormatting>
  <conditionalFormatting sqref="G1517">
    <cfRule type="cellIs" dxfId="108" priority="126" operator="equal">
      <formula>0</formula>
    </cfRule>
  </conditionalFormatting>
  <conditionalFormatting sqref="G1518">
    <cfRule type="cellIs" dxfId="107" priority="125" operator="equal">
      <formula>0</formula>
    </cfRule>
  </conditionalFormatting>
  <conditionalFormatting sqref="G1519">
    <cfRule type="cellIs" dxfId="106" priority="124" operator="equal">
      <formula>0</formula>
    </cfRule>
  </conditionalFormatting>
  <conditionalFormatting sqref="G1520">
    <cfRule type="cellIs" dxfId="105" priority="123" operator="equal">
      <formula>0</formula>
    </cfRule>
  </conditionalFormatting>
  <conditionalFormatting sqref="G1521">
    <cfRule type="cellIs" dxfId="104" priority="122" operator="equal">
      <formula>0</formula>
    </cfRule>
  </conditionalFormatting>
  <conditionalFormatting sqref="G1522">
    <cfRule type="cellIs" dxfId="103" priority="121" operator="equal">
      <formula>0</formula>
    </cfRule>
  </conditionalFormatting>
  <conditionalFormatting sqref="G1528">
    <cfRule type="cellIs" dxfId="102" priority="120" operator="equal">
      <formula>0</formula>
    </cfRule>
  </conditionalFormatting>
  <conditionalFormatting sqref="G1533">
    <cfRule type="cellIs" dxfId="101" priority="119" operator="equal">
      <formula>0</formula>
    </cfRule>
  </conditionalFormatting>
  <conditionalFormatting sqref="G1534">
    <cfRule type="cellIs" dxfId="100" priority="118" operator="equal">
      <formula>0</formula>
    </cfRule>
  </conditionalFormatting>
  <conditionalFormatting sqref="G1535">
    <cfRule type="cellIs" dxfId="99" priority="117" operator="equal">
      <formula>0</formula>
    </cfRule>
  </conditionalFormatting>
  <conditionalFormatting sqref="G1536">
    <cfRule type="cellIs" dxfId="98" priority="116" operator="equal">
      <formula>0</formula>
    </cfRule>
  </conditionalFormatting>
  <conditionalFormatting sqref="G1537">
    <cfRule type="cellIs" dxfId="97" priority="115" operator="equal">
      <formula>0</formula>
    </cfRule>
  </conditionalFormatting>
  <conditionalFormatting sqref="G1538">
    <cfRule type="cellIs" dxfId="96" priority="114" operator="equal">
      <formula>0</formula>
    </cfRule>
  </conditionalFormatting>
  <conditionalFormatting sqref="G1539">
    <cfRule type="cellIs" dxfId="95" priority="113" operator="equal">
      <formula>0</formula>
    </cfRule>
  </conditionalFormatting>
  <conditionalFormatting sqref="G1540">
    <cfRule type="cellIs" dxfId="94" priority="112" operator="equal">
      <formula>0</formula>
    </cfRule>
  </conditionalFormatting>
  <conditionalFormatting sqref="G1541">
    <cfRule type="cellIs" dxfId="93" priority="111" operator="equal">
      <formula>0</formula>
    </cfRule>
  </conditionalFormatting>
  <conditionalFormatting sqref="G1542">
    <cfRule type="cellIs" dxfId="92" priority="110" operator="equal">
      <formula>0</formula>
    </cfRule>
  </conditionalFormatting>
  <conditionalFormatting sqref="G1543">
    <cfRule type="cellIs" dxfId="91" priority="109" operator="equal">
      <formula>0</formula>
    </cfRule>
  </conditionalFormatting>
  <conditionalFormatting sqref="G1550">
    <cfRule type="cellIs" dxfId="90" priority="106" operator="equal">
      <formula>0</formula>
    </cfRule>
  </conditionalFormatting>
  <conditionalFormatting sqref="G1551">
    <cfRule type="cellIs" dxfId="89" priority="105" operator="equal">
      <formula>0</formula>
    </cfRule>
  </conditionalFormatting>
  <conditionalFormatting sqref="G1552">
    <cfRule type="cellIs" dxfId="88" priority="104" operator="equal">
      <formula>0</formula>
    </cfRule>
  </conditionalFormatting>
  <conditionalFormatting sqref="G1553">
    <cfRule type="cellIs" dxfId="87" priority="103" operator="equal">
      <formula>0</formula>
    </cfRule>
  </conditionalFormatting>
  <conditionalFormatting sqref="G1554">
    <cfRule type="cellIs" dxfId="86" priority="102" operator="equal">
      <formula>0</formula>
    </cfRule>
  </conditionalFormatting>
  <conditionalFormatting sqref="G1555">
    <cfRule type="cellIs" dxfId="85" priority="101" operator="equal">
      <formula>0</formula>
    </cfRule>
  </conditionalFormatting>
  <conditionalFormatting sqref="G1556">
    <cfRule type="cellIs" dxfId="84" priority="100" operator="equal">
      <formula>0</formula>
    </cfRule>
  </conditionalFormatting>
  <conditionalFormatting sqref="G1557">
    <cfRule type="cellIs" dxfId="83" priority="99" operator="equal">
      <formula>0</formula>
    </cfRule>
  </conditionalFormatting>
  <conditionalFormatting sqref="G1562">
    <cfRule type="cellIs" dxfId="82" priority="98" operator="equal">
      <formula>0</formula>
    </cfRule>
  </conditionalFormatting>
  <conditionalFormatting sqref="G1563">
    <cfRule type="cellIs" dxfId="81" priority="97" operator="equal">
      <formula>0</formula>
    </cfRule>
  </conditionalFormatting>
  <conditionalFormatting sqref="G1564">
    <cfRule type="cellIs" dxfId="80" priority="96" operator="equal">
      <formula>0</formula>
    </cfRule>
  </conditionalFormatting>
  <conditionalFormatting sqref="G1565">
    <cfRule type="cellIs" dxfId="79" priority="95" operator="equal">
      <formula>0</formula>
    </cfRule>
  </conditionalFormatting>
  <conditionalFormatting sqref="G1566">
    <cfRule type="cellIs" dxfId="78" priority="94" operator="equal">
      <formula>0</formula>
    </cfRule>
  </conditionalFormatting>
  <conditionalFormatting sqref="G1567">
    <cfRule type="cellIs" dxfId="77" priority="93" operator="equal">
      <formula>0</formula>
    </cfRule>
  </conditionalFormatting>
  <conditionalFormatting sqref="G1568">
    <cfRule type="cellIs" dxfId="76" priority="92" operator="equal">
      <formula>0</formula>
    </cfRule>
  </conditionalFormatting>
  <conditionalFormatting sqref="G1569">
    <cfRule type="cellIs" dxfId="75" priority="91" operator="equal">
      <formula>0</formula>
    </cfRule>
  </conditionalFormatting>
  <conditionalFormatting sqref="G1574">
    <cfRule type="cellIs" dxfId="74" priority="90" operator="equal">
      <formula>0</formula>
    </cfRule>
  </conditionalFormatting>
  <conditionalFormatting sqref="G1575">
    <cfRule type="cellIs" dxfId="73" priority="89" operator="equal">
      <formula>0</formula>
    </cfRule>
  </conditionalFormatting>
  <conditionalFormatting sqref="G1576">
    <cfRule type="cellIs" dxfId="72" priority="88" operator="equal">
      <formula>0</formula>
    </cfRule>
  </conditionalFormatting>
  <conditionalFormatting sqref="G1577">
    <cfRule type="cellIs" dxfId="71" priority="87" operator="equal">
      <formula>0</formula>
    </cfRule>
  </conditionalFormatting>
  <conditionalFormatting sqref="G1578">
    <cfRule type="cellIs" dxfId="70" priority="86" operator="equal">
      <formula>0</formula>
    </cfRule>
  </conditionalFormatting>
  <conditionalFormatting sqref="G1579">
    <cfRule type="cellIs" dxfId="69" priority="85" operator="equal">
      <formula>0</formula>
    </cfRule>
  </conditionalFormatting>
  <conditionalFormatting sqref="G1580">
    <cfRule type="cellIs" dxfId="68" priority="84" operator="equal">
      <formula>0</formula>
    </cfRule>
  </conditionalFormatting>
  <conditionalFormatting sqref="G1586">
    <cfRule type="cellIs" dxfId="67" priority="83" operator="equal">
      <formula>0</formula>
    </cfRule>
  </conditionalFormatting>
  <conditionalFormatting sqref="G1587">
    <cfRule type="cellIs" dxfId="66" priority="82" operator="equal">
      <formula>0</formula>
    </cfRule>
  </conditionalFormatting>
  <conditionalFormatting sqref="G1588">
    <cfRule type="cellIs" dxfId="65" priority="81" operator="equal">
      <formula>0</formula>
    </cfRule>
  </conditionalFormatting>
  <conditionalFormatting sqref="G1594">
    <cfRule type="cellIs" dxfId="64" priority="80" operator="equal">
      <formula>0</formula>
    </cfRule>
  </conditionalFormatting>
  <conditionalFormatting sqref="G1595">
    <cfRule type="cellIs" dxfId="63" priority="79" operator="equal">
      <formula>0</formula>
    </cfRule>
  </conditionalFormatting>
  <conditionalFormatting sqref="G1596">
    <cfRule type="cellIs" dxfId="62" priority="78" operator="equal">
      <formula>0</formula>
    </cfRule>
  </conditionalFormatting>
  <conditionalFormatting sqref="G1597">
    <cfRule type="cellIs" dxfId="61" priority="77" operator="equal">
      <formula>0</formula>
    </cfRule>
  </conditionalFormatting>
  <conditionalFormatting sqref="G1598">
    <cfRule type="cellIs" dxfId="60" priority="76" operator="equal">
      <formula>0</formula>
    </cfRule>
  </conditionalFormatting>
  <conditionalFormatting sqref="G1599">
    <cfRule type="cellIs" dxfId="59" priority="75" operator="equal">
      <formula>0</formula>
    </cfRule>
  </conditionalFormatting>
  <conditionalFormatting sqref="G1600">
    <cfRule type="cellIs" dxfId="58" priority="74" operator="equal">
      <formula>0</formula>
    </cfRule>
  </conditionalFormatting>
  <conditionalFormatting sqref="G1601">
    <cfRule type="cellIs" dxfId="57" priority="73" operator="equal">
      <formula>0</formula>
    </cfRule>
  </conditionalFormatting>
  <conditionalFormatting sqref="G1602">
    <cfRule type="cellIs" dxfId="56" priority="72" operator="equal">
      <formula>0</formula>
    </cfRule>
  </conditionalFormatting>
  <conditionalFormatting sqref="G1603">
    <cfRule type="cellIs" dxfId="55" priority="71" operator="equal">
      <formula>0</formula>
    </cfRule>
  </conditionalFormatting>
  <conditionalFormatting sqref="G1604">
    <cfRule type="cellIs" dxfId="54" priority="70" operator="equal">
      <formula>0</formula>
    </cfRule>
  </conditionalFormatting>
  <conditionalFormatting sqref="G1605">
    <cfRule type="cellIs" dxfId="53" priority="69" operator="equal">
      <formula>0</formula>
    </cfRule>
  </conditionalFormatting>
  <conditionalFormatting sqref="G1606">
    <cfRule type="cellIs" dxfId="52" priority="68" operator="equal">
      <formula>0</formula>
    </cfRule>
  </conditionalFormatting>
  <conditionalFormatting sqref="G1611">
    <cfRule type="cellIs" dxfId="51" priority="67" operator="equal">
      <formula>0</formula>
    </cfRule>
  </conditionalFormatting>
  <conditionalFormatting sqref="G1612">
    <cfRule type="cellIs" dxfId="50" priority="66" operator="equal">
      <formula>0</formula>
    </cfRule>
  </conditionalFormatting>
  <conditionalFormatting sqref="G1613">
    <cfRule type="cellIs" dxfId="49" priority="65" operator="equal">
      <formula>0</formula>
    </cfRule>
  </conditionalFormatting>
  <conditionalFormatting sqref="G1614">
    <cfRule type="cellIs" dxfId="48" priority="64" operator="equal">
      <formula>0</formula>
    </cfRule>
  </conditionalFormatting>
  <conditionalFormatting sqref="G1615">
    <cfRule type="cellIs" dxfId="47" priority="63" operator="equal">
      <formula>0</formula>
    </cfRule>
  </conditionalFormatting>
  <conditionalFormatting sqref="G1616">
    <cfRule type="cellIs" dxfId="46" priority="62" operator="equal">
      <formula>0</formula>
    </cfRule>
  </conditionalFormatting>
  <conditionalFormatting sqref="G1617">
    <cfRule type="cellIs" dxfId="45" priority="61" operator="equal">
      <formula>0</formula>
    </cfRule>
  </conditionalFormatting>
  <conditionalFormatting sqref="G1618">
    <cfRule type="cellIs" dxfId="44" priority="60" operator="equal">
      <formula>0</formula>
    </cfRule>
  </conditionalFormatting>
  <conditionalFormatting sqref="G1619">
    <cfRule type="cellIs" dxfId="43" priority="59" operator="equal">
      <formula>0</formula>
    </cfRule>
  </conditionalFormatting>
  <conditionalFormatting sqref="G1620">
    <cfRule type="cellIs" dxfId="42" priority="58" operator="equal">
      <formula>0</formula>
    </cfRule>
  </conditionalFormatting>
  <conditionalFormatting sqref="G1621">
    <cfRule type="cellIs" dxfId="41" priority="57" operator="equal">
      <formula>0</formula>
    </cfRule>
  </conditionalFormatting>
  <conditionalFormatting sqref="G1627">
    <cfRule type="cellIs" dxfId="40" priority="56" operator="equal">
      <formula>0</formula>
    </cfRule>
  </conditionalFormatting>
  <conditionalFormatting sqref="G1628">
    <cfRule type="cellIs" dxfId="39" priority="55" operator="equal">
      <formula>0</formula>
    </cfRule>
  </conditionalFormatting>
  <conditionalFormatting sqref="G1629">
    <cfRule type="cellIs" dxfId="38" priority="54" operator="equal">
      <formula>0</formula>
    </cfRule>
  </conditionalFormatting>
  <conditionalFormatting sqref="G1630">
    <cfRule type="cellIs" dxfId="37" priority="53" operator="equal">
      <formula>0</formula>
    </cfRule>
  </conditionalFormatting>
  <conditionalFormatting sqref="G1631">
    <cfRule type="cellIs" dxfId="36" priority="52" operator="equal">
      <formula>0</formula>
    </cfRule>
  </conditionalFormatting>
  <conditionalFormatting sqref="G1632">
    <cfRule type="cellIs" dxfId="35" priority="51" operator="equal">
      <formula>0</formula>
    </cfRule>
  </conditionalFormatting>
  <conditionalFormatting sqref="G1633">
    <cfRule type="cellIs" dxfId="34" priority="50" operator="equal">
      <formula>0</formula>
    </cfRule>
  </conditionalFormatting>
  <conditionalFormatting sqref="G1634">
    <cfRule type="cellIs" dxfId="33" priority="49" operator="equal">
      <formula>0</formula>
    </cfRule>
  </conditionalFormatting>
  <conditionalFormatting sqref="G1635">
    <cfRule type="cellIs" dxfId="32" priority="48" operator="equal">
      <formula>0</formula>
    </cfRule>
  </conditionalFormatting>
  <conditionalFormatting sqref="G1636">
    <cfRule type="cellIs" dxfId="31" priority="47" operator="equal">
      <formula>0</formula>
    </cfRule>
  </conditionalFormatting>
  <conditionalFormatting sqref="G1637">
    <cfRule type="cellIs" dxfId="30" priority="46" operator="equal">
      <formula>0</formula>
    </cfRule>
  </conditionalFormatting>
  <conditionalFormatting sqref="G1638">
    <cfRule type="cellIs" dxfId="29" priority="45" operator="equal">
      <formula>0</formula>
    </cfRule>
  </conditionalFormatting>
  <conditionalFormatting sqref="G1639">
    <cfRule type="cellIs" dxfId="28" priority="44" operator="equal">
      <formula>0</formula>
    </cfRule>
  </conditionalFormatting>
  <conditionalFormatting sqref="G1640">
    <cfRule type="cellIs" dxfId="27" priority="43" operator="equal">
      <formula>0</formula>
    </cfRule>
  </conditionalFormatting>
  <conditionalFormatting sqref="G1645">
    <cfRule type="cellIs" dxfId="26" priority="42" operator="equal">
      <formula>0</formula>
    </cfRule>
  </conditionalFormatting>
  <conditionalFormatting sqref="G1646">
    <cfRule type="cellIs" dxfId="25" priority="41" operator="equal">
      <formula>0</formula>
    </cfRule>
  </conditionalFormatting>
  <conditionalFormatting sqref="G1647">
    <cfRule type="cellIs" dxfId="24" priority="40" operator="equal">
      <formula>0</formula>
    </cfRule>
  </conditionalFormatting>
  <conditionalFormatting sqref="G1648">
    <cfRule type="cellIs" dxfId="23" priority="39" operator="equal">
      <formula>0</formula>
    </cfRule>
  </conditionalFormatting>
  <conditionalFormatting sqref="G1649">
    <cfRule type="cellIs" dxfId="22" priority="38" operator="equal">
      <formula>0</formula>
    </cfRule>
  </conditionalFormatting>
  <conditionalFormatting sqref="G1650">
    <cfRule type="cellIs" dxfId="21" priority="37" operator="equal">
      <formula>0</formula>
    </cfRule>
  </conditionalFormatting>
  <conditionalFormatting sqref="G1651">
    <cfRule type="cellIs" dxfId="20" priority="36" operator="equal">
      <formula>0</formula>
    </cfRule>
  </conditionalFormatting>
  <conditionalFormatting sqref="G1652">
    <cfRule type="cellIs" dxfId="19" priority="35" operator="equal">
      <formula>0</formula>
    </cfRule>
  </conditionalFormatting>
  <conditionalFormatting sqref="G1653">
    <cfRule type="cellIs" dxfId="18" priority="34" operator="equal">
      <formula>0</formula>
    </cfRule>
  </conditionalFormatting>
  <conditionalFormatting sqref="G1654">
    <cfRule type="cellIs" dxfId="17" priority="33" operator="equal">
      <formula>0</formula>
    </cfRule>
  </conditionalFormatting>
  <conditionalFormatting sqref="G1655">
    <cfRule type="cellIs" dxfId="16" priority="32" operator="equal">
      <formula>0</formula>
    </cfRule>
  </conditionalFormatting>
  <conditionalFormatting sqref="G1656">
    <cfRule type="cellIs" dxfId="15" priority="31" operator="equal">
      <formula>0</formula>
    </cfRule>
  </conditionalFormatting>
  <conditionalFormatting sqref="G1657">
    <cfRule type="cellIs" dxfId="14" priority="30" operator="equal">
      <formula>0</formula>
    </cfRule>
  </conditionalFormatting>
  <conditionalFormatting sqref="G1658">
    <cfRule type="cellIs" dxfId="13" priority="29" operator="equal">
      <formula>0</formula>
    </cfRule>
  </conditionalFormatting>
  <conditionalFormatting sqref="G1659">
    <cfRule type="cellIs" dxfId="12" priority="28" operator="equal">
      <formula>0</formula>
    </cfRule>
  </conditionalFormatting>
  <conditionalFormatting sqref="G1660">
    <cfRule type="cellIs" dxfId="11" priority="27" operator="equal">
      <formula>0</formula>
    </cfRule>
  </conditionalFormatting>
  <conditionalFormatting sqref="G21">
    <cfRule type="cellIs" dxfId="10" priority="26" operator="equal">
      <formula>0</formula>
    </cfRule>
  </conditionalFormatting>
  <conditionalFormatting sqref="G22">
    <cfRule type="cellIs" dxfId="9" priority="25" operator="equal">
      <formula>0</formula>
    </cfRule>
  </conditionalFormatting>
  <conditionalFormatting sqref="G24">
    <cfRule type="cellIs" dxfId="8" priority="24" operator="equal">
      <formula>0</formula>
    </cfRule>
  </conditionalFormatting>
  <conditionalFormatting sqref="G49">
    <cfRule type="cellIs" dxfId="7" priority="23" operator="equal">
      <formula>0</formula>
    </cfRule>
  </conditionalFormatting>
  <conditionalFormatting sqref="G118">
    <cfRule type="cellIs" dxfId="6" priority="12" operator="equal">
      <formula>0</formula>
    </cfRule>
  </conditionalFormatting>
  <conditionalFormatting sqref="G35">
    <cfRule type="cellIs" dxfId="1" priority="2" operator="equal">
      <formula>0</formula>
    </cfRule>
  </conditionalFormatting>
  <conditionalFormatting sqref="G34">
    <cfRule type="cellIs" dxfId="0" priority="1" operator="equal">
      <formula>0</formula>
    </cfRule>
  </conditionalFormatting>
  <printOptions horizontalCentered="1"/>
  <pageMargins left="0.59055118110236227" right="0.59055118110236227" top="0.98425196850393704" bottom="0.59055118110236227" header="0.51181102362204722" footer="0.51181102362204722"/>
  <pageSetup paperSize="9" scale="74" orientation="landscape" horizontalDpi="1200" verticalDpi="1200" r:id="rId1"/>
  <headerFooter>
    <oddFooter>&amp;L&amp;8Popis&amp;R&amp;8Stran &amp;"-,Bold"&amp;P&amp;"-,Regular"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Rekapitulacija</vt:lpstr>
      <vt:lpstr>Popis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Jaka Zevnik</dc:creator>
  <cp:lastModifiedBy>Matevž Groboljšek</cp:lastModifiedBy>
  <cp:lastPrinted>2021-12-24T14:01:45Z</cp:lastPrinted>
  <dcterms:created xsi:type="dcterms:W3CDTF">2021-12-17T14:32:19Z</dcterms:created>
  <dcterms:modified xsi:type="dcterms:W3CDTF">2022-03-21T13:28:22Z</dcterms:modified>
</cp:coreProperties>
</file>